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Top 50" sheetId="1" r:id="rId1"/>
    <sheet name="Incomes" sheetId="2" r:id="rId2"/>
    <sheet name="Source Data" sheetId="3" r:id="rId3"/>
  </sheets>
  <definedNames/>
  <calcPr fullCalcOnLoad="1"/>
</workbook>
</file>

<file path=xl/sharedStrings.xml><?xml version="1.0" encoding="utf-8"?>
<sst xmlns="http://schemas.openxmlformats.org/spreadsheetml/2006/main" count="1079" uniqueCount="352">
  <si>
    <t xml:space="preserve">Country </t>
  </si>
  <si>
    <r>
      <t xml:space="preserve">Income 
</t>
    </r>
    <r>
      <rPr>
        <b/>
        <sz val="9"/>
        <rFont val="Arial"/>
        <family val="2"/>
      </rPr>
      <t>(bottom 10%)</t>
    </r>
  </si>
  <si>
    <t xml:space="preserve">Taiwan </t>
  </si>
  <si>
    <t xml:space="preserve">Norway </t>
  </si>
  <si>
    <t xml:space="preserve">Japan </t>
  </si>
  <si>
    <t xml:space="preserve">Finland </t>
  </si>
  <si>
    <t xml:space="preserve">Sweden </t>
  </si>
  <si>
    <t xml:space="preserve">Germany </t>
  </si>
  <si>
    <t xml:space="preserve">Austria </t>
  </si>
  <si>
    <t xml:space="preserve">Belgium </t>
  </si>
  <si>
    <t xml:space="preserve">Canada </t>
  </si>
  <si>
    <t xml:space="preserve">Czech Republic </t>
  </si>
  <si>
    <t xml:space="preserve">France </t>
  </si>
  <si>
    <t xml:space="preserve">Switzerland </t>
  </si>
  <si>
    <t xml:space="preserve">Ireland </t>
  </si>
  <si>
    <t xml:space="preserve">Slovenia </t>
  </si>
  <si>
    <t xml:space="preserve">United States </t>
  </si>
  <si>
    <t xml:space="preserve">European Union </t>
  </si>
  <si>
    <t xml:space="preserve">Spain </t>
  </si>
  <si>
    <t xml:space="preserve">Denmark </t>
  </si>
  <si>
    <t xml:space="preserve">Hungary </t>
  </si>
  <si>
    <t xml:space="preserve">Greece </t>
  </si>
  <si>
    <t xml:space="preserve">Korea, South </t>
  </si>
  <si>
    <t xml:space="preserve">United Kingdom </t>
  </si>
  <si>
    <t xml:space="preserve">Colombia </t>
  </si>
  <si>
    <t xml:space="preserve">Australia </t>
  </si>
  <si>
    <t xml:space="preserve">Italy </t>
  </si>
  <si>
    <t xml:space="preserve">Israel </t>
  </si>
  <si>
    <t xml:space="preserve">Portugal </t>
  </si>
  <si>
    <t xml:space="preserve">Slovakia </t>
  </si>
  <si>
    <t xml:space="preserve">Lithuania </t>
  </si>
  <si>
    <t xml:space="preserve">Croatia </t>
  </si>
  <si>
    <t xml:space="preserve">Poland </t>
  </si>
  <si>
    <t xml:space="preserve">Latvia </t>
  </si>
  <si>
    <t xml:space="preserve">Belarus </t>
  </si>
  <si>
    <t xml:space="preserve">Uruguay </t>
  </si>
  <si>
    <t xml:space="preserve">Estonia </t>
  </si>
  <si>
    <t xml:space="preserve">New Zealand </t>
  </si>
  <si>
    <t xml:space="preserve">Bulgaria </t>
  </si>
  <si>
    <t xml:space="preserve">Kazakhstan </t>
  </si>
  <si>
    <t xml:space="preserve">Ukraine </t>
  </si>
  <si>
    <t xml:space="preserve">Thailand </t>
  </si>
  <si>
    <t xml:space="preserve">World </t>
  </si>
  <si>
    <t xml:space="preserve">Turkmenistan </t>
  </si>
  <si>
    <t xml:space="preserve">Algeria </t>
  </si>
  <si>
    <t xml:space="preserve">Romania </t>
  </si>
  <si>
    <t xml:space="preserve">Russia </t>
  </si>
  <si>
    <t xml:space="preserve">Turkey </t>
  </si>
  <si>
    <t xml:space="preserve">Azerbaijan </t>
  </si>
  <si>
    <t xml:space="preserve">Tunisia </t>
  </si>
  <si>
    <t xml:space="preserve">Egypt </t>
  </si>
  <si>
    <t xml:space="preserve">Malaysia </t>
  </si>
  <si>
    <t>Income 
(bottom 10%)</t>
  </si>
  <si>
    <t xml:space="preserve">Mexico </t>
  </si>
  <si>
    <t xml:space="preserve">Dominican Republic </t>
  </si>
  <si>
    <t xml:space="preserve">Jordan </t>
  </si>
  <si>
    <t xml:space="preserve">Chile </t>
  </si>
  <si>
    <t xml:space="preserve">Argentina </t>
  </si>
  <si>
    <t xml:space="preserve">South Africa </t>
  </si>
  <si>
    <t xml:space="preserve">Indonesia </t>
  </si>
  <si>
    <t xml:space="preserve">China </t>
  </si>
  <si>
    <t xml:space="preserve">Costa Rica </t>
  </si>
  <si>
    <t xml:space="preserve">India </t>
  </si>
  <si>
    <t xml:space="preserve">Nauru </t>
  </si>
  <si>
    <t xml:space="preserve">Philippines </t>
  </si>
  <si>
    <t xml:space="preserve">Jamaica </t>
  </si>
  <si>
    <t xml:space="preserve">Vietnam </t>
  </si>
  <si>
    <t xml:space="preserve">Morocco </t>
  </si>
  <si>
    <t xml:space="preserve">Pakistan </t>
  </si>
  <si>
    <t xml:space="preserve">Panama </t>
  </si>
  <si>
    <t xml:space="preserve">Georgia </t>
  </si>
  <si>
    <t xml:space="preserve">Ecuador </t>
  </si>
  <si>
    <t xml:space="preserve">Armenia </t>
  </si>
  <si>
    <t xml:space="preserve">Bangladesh </t>
  </si>
  <si>
    <t xml:space="preserve">Montserrat </t>
  </si>
  <si>
    <t xml:space="preserve">Kyrgyzstan </t>
  </si>
  <si>
    <t xml:space="preserve">Cambodia </t>
  </si>
  <si>
    <t xml:space="preserve">Guatemala </t>
  </si>
  <si>
    <t xml:space="preserve">Uzbekistan </t>
  </si>
  <si>
    <t xml:space="preserve">Uganda </t>
  </si>
  <si>
    <t xml:space="preserve">Moldova </t>
  </si>
  <si>
    <t xml:space="preserve">Laos </t>
  </si>
  <si>
    <t xml:space="preserve">Mauritania </t>
  </si>
  <si>
    <t xml:space="preserve">Brazil </t>
  </si>
  <si>
    <t xml:space="preserve">Rwanda </t>
  </si>
  <si>
    <t xml:space="preserve">Ghana </t>
  </si>
  <si>
    <t xml:space="preserve">Venezuela </t>
  </si>
  <si>
    <t xml:space="preserve">Swaziland </t>
  </si>
  <si>
    <t xml:space="preserve">Peru </t>
  </si>
  <si>
    <t xml:space="preserve">Burma </t>
  </si>
  <si>
    <t xml:space="preserve">Sri Lanka </t>
  </si>
  <si>
    <t xml:space="preserve">Cote d'Ivoire </t>
  </si>
  <si>
    <t xml:space="preserve">Senegal </t>
  </si>
  <si>
    <t xml:space="preserve">Cameroon </t>
  </si>
  <si>
    <t xml:space="preserve">Papua New Guinea </t>
  </si>
  <si>
    <t xml:space="preserve">Tajikistan </t>
  </si>
  <si>
    <t xml:space="preserve">Mongolia </t>
  </si>
  <si>
    <t xml:space="preserve">Zimbabwe </t>
  </si>
  <si>
    <t xml:space="preserve">Bolivia </t>
  </si>
  <si>
    <t xml:space="preserve">Nepal </t>
  </si>
  <si>
    <t xml:space="preserve">Guinea </t>
  </si>
  <si>
    <t xml:space="preserve">El Salvador </t>
  </si>
  <si>
    <t xml:space="preserve">Ethiopia </t>
  </si>
  <si>
    <t xml:space="preserve">Yemen </t>
  </si>
  <si>
    <t xml:space="preserve">Madagascar </t>
  </si>
  <si>
    <t xml:space="preserve">Burkina Faso </t>
  </si>
  <si>
    <t xml:space="preserve">Nicaragua </t>
  </si>
  <si>
    <t xml:space="preserve">Paraguay </t>
  </si>
  <si>
    <t xml:space="preserve">Kenya </t>
  </si>
  <si>
    <t xml:space="preserve">Lesotho </t>
  </si>
  <si>
    <t xml:space="preserve">Mali </t>
  </si>
  <si>
    <t xml:space="preserve">Tanzania </t>
  </si>
  <si>
    <t xml:space="preserve">Honduras </t>
  </si>
  <si>
    <t xml:space="preserve">Niger </t>
  </si>
  <si>
    <t xml:space="preserve">Burundi </t>
  </si>
  <si>
    <t xml:space="preserve">Zambia </t>
  </si>
  <si>
    <t xml:space="preserve">Central African Republic </t>
  </si>
  <si>
    <t xml:space="preserve">Mozambique </t>
  </si>
  <si>
    <t xml:space="preserve">Sierra Leone </t>
  </si>
  <si>
    <t xml:space="preserve">Guinea-Bissau </t>
  </si>
  <si>
    <t xml:space="preserve">Household income or consumption by percentage share (%) </t>
  </si>
  <si>
    <t xml:space="preserve">Population </t>
  </si>
  <si>
    <t xml:space="preserve">GDP 
(purchasing power parity) </t>
  </si>
  <si>
    <t>Income Proportion 
(bottom 10%)</t>
  </si>
  <si>
    <t xml:space="preserve">Afghanistan </t>
  </si>
  <si>
    <t xml:space="preserve">lowest 10%: NA% 
highest 10%: NA% </t>
  </si>
  <si>
    <t xml:space="preserve">Albania </t>
  </si>
  <si>
    <t xml:space="preserve">lowest 10%: 2.8% 
highest 10%: 26.8% (1995) </t>
  </si>
  <si>
    <t xml:space="preserve">American Samoa </t>
  </si>
  <si>
    <t xml:space="preserve">Andorra </t>
  </si>
  <si>
    <t xml:space="preserve">Angola </t>
  </si>
  <si>
    <t xml:space="preserve">Anguilla </t>
  </si>
  <si>
    <t xml:space="preserve">Antigua and Barbuda </t>
  </si>
  <si>
    <t xml:space="preserve">lowest 10%: 1% 
highest 10%: 35% (June 2006) </t>
  </si>
  <si>
    <t xml:space="preserve">lowest 10%: 1.6% 
highest 10%: 41.3% (2004) </t>
  </si>
  <si>
    <t xml:space="preserve">Aruba </t>
  </si>
  <si>
    <t xml:space="preserve">lowest 10%: 2% 
highest 10%: 25.4% (1994) </t>
  </si>
  <si>
    <t xml:space="preserve">lowest 10%: 3.3% 
highest 10%: 22.5% (2004) </t>
  </si>
  <si>
    <t xml:space="preserve">lowest 10%: 2.8% 
highest 10%: 27.8% (1995) </t>
  </si>
  <si>
    <t xml:space="preserve">Bahamas, The </t>
  </si>
  <si>
    <t xml:space="preserve">lowest 10%: NA% 
highest 10%: 27% (2000) </t>
  </si>
  <si>
    <t xml:space="preserve">Bahrain </t>
  </si>
  <si>
    <t xml:space="preserve">lowest 10%: 3.9% 
highest 10%: 28.6% (1995-96 est.) </t>
  </si>
  <si>
    <t xml:space="preserve">Barbados </t>
  </si>
  <si>
    <t xml:space="preserve">lowest 10%: 5.1% 
highest 10%: 20% (1998) </t>
  </si>
  <si>
    <t xml:space="preserve">lowest 10%: 3.2% 
highest 10%: 23% (1996) </t>
  </si>
  <si>
    <t xml:space="preserve">Belize </t>
  </si>
  <si>
    <t xml:space="preserve">Benin </t>
  </si>
  <si>
    <t xml:space="preserve">Bermuda </t>
  </si>
  <si>
    <t xml:space="preserve">Bhutan </t>
  </si>
  <si>
    <t xml:space="preserve">lowest 10%: 1.3% 
highest 10%: 32% (1999) </t>
  </si>
  <si>
    <t xml:space="preserve">Bosnia and Herzegovina </t>
  </si>
  <si>
    <t xml:space="preserve">Botswana </t>
  </si>
  <si>
    <t xml:space="preserve">lowest 10%: 0.7% 
highest 10%: 31.27% (2002) </t>
  </si>
  <si>
    <t xml:space="preserve">British Virgin Islands </t>
  </si>
  <si>
    <t xml:space="preserve">Brunei </t>
  </si>
  <si>
    <t xml:space="preserve">lowest 10%: 2.9% 
highest 10%: 25.4% (2005) </t>
  </si>
  <si>
    <t xml:space="preserve">lowest 10%: 2% 
highest 10%: 46.8% (1994) </t>
  </si>
  <si>
    <t xml:space="preserve">lowest 10%: 2.8% 
highest 10%: 32.4% (1998) </t>
  </si>
  <si>
    <t xml:space="preserve">lowest 10%: 1.8% 
highest 10%: 32.9% (1998) </t>
  </si>
  <si>
    <t xml:space="preserve">lowest 10%: 2.9% 
highest 10%: 33.8% (1997) </t>
  </si>
  <si>
    <t xml:space="preserve">lowest 10%: 1.9% 
highest 10%: 36.6% (1996) </t>
  </si>
  <si>
    <t xml:space="preserve">lowest 10%: 2.8% 
highest 10%: 23.8% (1994) </t>
  </si>
  <si>
    <t xml:space="preserve">Cape Verde </t>
  </si>
  <si>
    <t xml:space="preserve">Cayman Islands </t>
  </si>
  <si>
    <t xml:space="preserve">lowest 10%: 0.7% 
highest 10%: 47.7% (1993) </t>
  </si>
  <si>
    <t xml:space="preserve">Chad </t>
  </si>
  <si>
    <t xml:space="preserve">lowest 10%: 1.2% 
highest 10%: 47% (2000) </t>
  </si>
  <si>
    <t xml:space="preserve">lowest 10%: 1.8% 
highest 10%: 33.1% (2001) </t>
  </si>
  <si>
    <t xml:space="preserve">lowest 10%: 7.9% 
highest 10%: 34.3% (2004) </t>
  </si>
  <si>
    <t xml:space="preserve">Comoros </t>
  </si>
  <si>
    <t xml:space="preserve">Congo, Democratic Republic of the </t>
  </si>
  <si>
    <t xml:space="preserve">Congo, Republic of the </t>
  </si>
  <si>
    <t xml:space="preserve">Cook Islands </t>
  </si>
  <si>
    <t xml:space="preserve">lowest 10%: 1.1% 
highest 10%: 36.8% (2002) </t>
  </si>
  <si>
    <t xml:space="preserve">lowest 10%: 3.1% 
highest 10%: 28.8% (1995) </t>
  </si>
  <si>
    <t xml:space="preserve">lowest 10%: 3.4% 
highest 10%: 24.5% (2003 est.) </t>
  </si>
  <si>
    <t xml:space="preserve">Cuba </t>
  </si>
  <si>
    <t xml:space="preserve">Cyprus </t>
  </si>
  <si>
    <t xml:space="preserve">lowest 10%: 4.3% 
highest 10%: 22.4% (1996) </t>
  </si>
  <si>
    <t xml:space="preserve">lowest 10%: 2% 
highest 10%: 24% (2000 est.) </t>
  </si>
  <si>
    <t xml:space="preserve">Djibouti </t>
  </si>
  <si>
    <t xml:space="preserve">Dominica </t>
  </si>
  <si>
    <t xml:space="preserve">lowest 10%: 2.1% 
highest 10%: 37.9% (1998) </t>
  </si>
  <si>
    <t xml:space="preserve">East Timor </t>
  </si>
  <si>
    <t xml:space="preserve">lowest 10%: 2% 
highest 10%: 32% 
note: data for urban households only (October 2003) </t>
  </si>
  <si>
    <t xml:space="preserve">lowest 10%: 4.4% 
highest 10%: 25% (1995) </t>
  </si>
  <si>
    <t xml:space="preserve">lowest 10%: 0.67% 
highest 10%: 38.76% (2002) </t>
  </si>
  <si>
    <t xml:space="preserve">Equatorial Guinea </t>
  </si>
  <si>
    <t xml:space="preserve">Eritrea </t>
  </si>
  <si>
    <t xml:space="preserve">lowest 10%: 1.9% 
highest 10%: 28.5% (2000) </t>
  </si>
  <si>
    <t xml:space="preserve">lowest 10%: 3% 
highest 10%: 33.7% (1995) </t>
  </si>
  <si>
    <t xml:space="preserve">lowest 10%: 2.9% 
highest 10%: 25.4% (1995 est.) </t>
  </si>
  <si>
    <t xml:space="preserve">Falkland Islands (Islas Malvinas) </t>
  </si>
  <si>
    <t xml:space="preserve">Faroe Islands </t>
  </si>
  <si>
    <t xml:space="preserve">Fiji </t>
  </si>
  <si>
    <t xml:space="preserve">lowest 10%: 4.2% 
highest 10%: 21.6% (1991) </t>
  </si>
  <si>
    <t xml:space="preserve">lowest 10%: 3% 
highest 10%: 24.8% (2004) </t>
  </si>
  <si>
    <t xml:space="preserve">French Polynesia </t>
  </si>
  <si>
    <t xml:space="preserve">Gabon </t>
  </si>
  <si>
    <t xml:space="preserve">Gambia, The </t>
  </si>
  <si>
    <t xml:space="preserve">Gaza Strip </t>
  </si>
  <si>
    <t xml:space="preserve">lowest 10%: 2.3% 
highest 10%: 27.9% (1996) </t>
  </si>
  <si>
    <t xml:space="preserve">lowest 10%: 3.6% 
highest 10%: 25.1% (1997) </t>
  </si>
  <si>
    <t xml:space="preserve">lowest 10%: 2.2% 
highest 10%: 30.1% (1999) </t>
  </si>
  <si>
    <t xml:space="preserve">Gibraltar </t>
  </si>
  <si>
    <t xml:space="preserve">lowest 10%: 3% 
highest 10%: 28.3% (1998 est.) </t>
  </si>
  <si>
    <t xml:space="preserve">Greenland </t>
  </si>
  <si>
    <t xml:space="preserve">Grenada </t>
  </si>
  <si>
    <t xml:space="preserve">Guam </t>
  </si>
  <si>
    <t xml:space="preserve">lowest 10%: 1.6% 
highest 10%: 46% (1998) </t>
  </si>
  <si>
    <t xml:space="preserve">Guernsey </t>
  </si>
  <si>
    <t xml:space="preserve">lowest 10%: 1.9% 
highest 10%: 41% (2006) </t>
  </si>
  <si>
    <t xml:space="preserve">lowest 10%: 0.5% 
highest 10%: 42.4% (1991) </t>
  </si>
  <si>
    <t xml:space="preserve">Guyana </t>
  </si>
  <si>
    <t xml:space="preserve">Haiti </t>
  </si>
  <si>
    <t xml:space="preserve">lowest 10%: 0.6% 
highest 10%: 42.7% (1998) </t>
  </si>
  <si>
    <t xml:space="preserve">Hong Kong </t>
  </si>
  <si>
    <t xml:space="preserve">lowest 10%: 4.1% 
highest 10%: 22.2% (2002) </t>
  </si>
  <si>
    <t xml:space="preserve">Iceland </t>
  </si>
  <si>
    <t xml:space="preserve">lowest 10%: 3.5% 
highest 10%: 33.5% (1997) </t>
  </si>
  <si>
    <t xml:space="preserve">lowest 10%: 3.6% 
highest 10%: 28.5% (2002) </t>
  </si>
  <si>
    <t xml:space="preserve">Iran </t>
  </si>
  <si>
    <t xml:space="preserve">Iraq </t>
  </si>
  <si>
    <t xml:space="preserve">lowest 10%: 2% 
highest 10%: 27.3% (1997) </t>
  </si>
  <si>
    <t xml:space="preserve">Isle of Man </t>
  </si>
  <si>
    <t xml:space="preserve">lowest 10%: 2.4% 
highest 10%: 28.31% (2005) </t>
  </si>
  <si>
    <t xml:space="preserve">lowest 10%: 2.1% 
highest 10%: 26.6% (2000) </t>
  </si>
  <si>
    <t xml:space="preserve">lowest 10%: 2.4% 
highest 10%: 30.3% (2000) </t>
  </si>
  <si>
    <t xml:space="preserve">lowest 10%: 4.8% 
highest 10%: 21.7% (1993) </t>
  </si>
  <si>
    <t xml:space="preserve">Jersey </t>
  </si>
  <si>
    <t xml:space="preserve">lowest 10%: 3.3% 
highest 10%: 29.8% (1997) </t>
  </si>
  <si>
    <t xml:space="preserve">lowest 10%: 3.3% 
highest 10%: 26.5% (2004 est.) </t>
  </si>
  <si>
    <t xml:space="preserve">lowest 10%: 2% 
highest 10%: 37.2% (2000) </t>
  </si>
  <si>
    <t xml:space="preserve">Kiribati </t>
  </si>
  <si>
    <t xml:space="preserve">Korea, North </t>
  </si>
  <si>
    <t xml:space="preserve">lowest 10%: 2.9% 
highest 10%: 25% (2005 est.) </t>
  </si>
  <si>
    <t xml:space="preserve">Kuwait </t>
  </si>
  <si>
    <t xml:space="preserve">lowest 10%: 3.9% 
highest 10%: 23.3% (2001) </t>
  </si>
  <si>
    <t xml:space="preserve">lowest 10%: 3.2% 
highest 10%: 30.6% (1997) </t>
  </si>
  <si>
    <t xml:space="preserve">lowest 10%: 2.8% 
highest 10%: 26.1% (1998) </t>
  </si>
  <si>
    <t xml:space="preserve">Lebanon </t>
  </si>
  <si>
    <t xml:space="preserve">lowest 10%: 0.9% 
highest 10%: 43.4% </t>
  </si>
  <si>
    <t xml:space="preserve">Liberia </t>
  </si>
  <si>
    <t xml:space="preserve">Libya </t>
  </si>
  <si>
    <t xml:space="preserve">Liechtenstein </t>
  </si>
  <si>
    <t xml:space="preserve">lowest 10%: 3.2% 
highest 10%: 24.9% (2000) </t>
  </si>
  <si>
    <t xml:space="preserve">Luxembourg </t>
  </si>
  <si>
    <t xml:space="preserve">Macau </t>
  </si>
  <si>
    <t xml:space="preserve">Macedonia </t>
  </si>
  <si>
    <t xml:space="preserve">lowest 10%: 3% 
highest 10%: 29% (1999) </t>
  </si>
  <si>
    <t xml:space="preserve">Malawi </t>
  </si>
  <si>
    <t xml:space="preserve">lowest 10%: 1.4% 
highest 10%: 39.2% (2003 est.) </t>
  </si>
  <si>
    <t xml:space="preserve">Maldives </t>
  </si>
  <si>
    <t xml:space="preserve">lowest 10%: 1.8% 
highest 10%: 40.4% (1994) </t>
  </si>
  <si>
    <t xml:space="preserve">Malta </t>
  </si>
  <si>
    <t xml:space="preserve">Marshall Islands </t>
  </si>
  <si>
    <t xml:space="preserve">lowest 10%: 2.5% 
highest 10%: 30.2% (2000) </t>
  </si>
  <si>
    <t xml:space="preserve">Mauritius </t>
  </si>
  <si>
    <t xml:space="preserve">Mayotte </t>
  </si>
  <si>
    <t xml:space="preserve">lowest 10%: 1.6% 
highest 10%: 35.6% (2002) </t>
  </si>
  <si>
    <t xml:space="preserve">Micronesia, Federated States of </t>
  </si>
  <si>
    <t xml:space="preserve">lowest 10%: 3.2% 
highest 10%: 26.4% (2003) </t>
  </si>
  <si>
    <t xml:space="preserve">Monaco </t>
  </si>
  <si>
    <t xml:space="preserve">lowest 10%: 2.1% 
highest 10%: 37% (1995) </t>
  </si>
  <si>
    <t xml:space="preserve">Montenegro </t>
  </si>
  <si>
    <t xml:space="preserve">lowest 10%: 2.6% 
highest 10%: 30.9% (1998-99) </t>
  </si>
  <si>
    <t xml:space="preserve">lowest 10%: 2.5% 
highest 10%: 31.7% (1997) </t>
  </si>
  <si>
    <t xml:space="preserve">Namibia </t>
  </si>
  <si>
    <t xml:space="preserve">lowest 10%: 0.5% 
highest 10%: 64.5% </t>
  </si>
  <si>
    <t xml:space="preserve">lowest 10%: 2.6% 
highest 10%: 39.1% (2003-2004) </t>
  </si>
  <si>
    <t xml:space="preserve">Netherlands </t>
  </si>
  <si>
    <t xml:space="preserve">lowest 10%: 2.5% 
highest 10%: 22.9% (1999) </t>
  </si>
  <si>
    <t xml:space="preserve">Netherlands Antilles </t>
  </si>
  <si>
    <t xml:space="preserve">New Caledonia </t>
  </si>
  <si>
    <t xml:space="preserve">lowest 10%: NA 
highest 10%: NA (1991 est.) </t>
  </si>
  <si>
    <t xml:space="preserve">lowest 10%: 1.2% 
highest 10%: 45% (2001) </t>
  </si>
  <si>
    <t xml:space="preserve">lowest 10%: 0.8% 
highest 10%: 35.4% (1995) </t>
  </si>
  <si>
    <t xml:space="preserve">Nigeria </t>
  </si>
  <si>
    <t xml:space="preserve">lowest 10%: 1.6% 
highest 10%: 40.8% (1996-97) </t>
  </si>
  <si>
    <t xml:space="preserve">Niue </t>
  </si>
  <si>
    <t xml:space="preserve">Northern Mariana Islands </t>
  </si>
  <si>
    <t xml:space="preserve">lowest 10%: 4.1% 
highest 10%: 21.8% (1995) </t>
  </si>
  <si>
    <t xml:space="preserve">Oman </t>
  </si>
  <si>
    <t xml:space="preserve">lowest 10%: 4.1% 
highest 10%: 27.6% (FY96/97) </t>
  </si>
  <si>
    <t xml:space="preserve">Palau </t>
  </si>
  <si>
    <t xml:space="preserve">lowest 10%: 1.2% 
highest 10%: 35.7% (1997) </t>
  </si>
  <si>
    <t xml:space="preserve">lowest 10%: 1.7% 
highest 10%: 40.5% (1996) </t>
  </si>
  <si>
    <t xml:space="preserve">lowest 10%: 0.5% 
highest 10%: 43.8% (1998) </t>
  </si>
  <si>
    <t xml:space="preserve">lowest 10%: 0.8% 
highest 10%: 37.2% (2000) </t>
  </si>
  <si>
    <t xml:space="preserve">lowest 10%: 2.3% 
highest 10%: 31.1% (2003) </t>
  </si>
  <si>
    <t xml:space="preserve">lowest 10%: 3.1% 
highest 10%: 26.7% (2002) </t>
  </si>
  <si>
    <t xml:space="preserve">lowest 10%: 3.1% 
highest 10%: 28.4% (1995 est.) </t>
  </si>
  <si>
    <t xml:space="preserve">Puerto Rico </t>
  </si>
  <si>
    <t xml:space="preserve">Qatar </t>
  </si>
  <si>
    <t xml:space="preserve">lowest 10%: 2.4% 
highest 10%: 27.6% (2003) </t>
  </si>
  <si>
    <t xml:space="preserve">lowest 10%: 1.7% 
highest 10%: 38.7% (1998) </t>
  </si>
  <si>
    <t xml:space="preserve">lowest 10%: 4.2% 
highest 10%: 24.2% (1985) </t>
  </si>
  <si>
    <t xml:space="preserve">Saint Helena </t>
  </si>
  <si>
    <t xml:space="preserve">Saint Kitts and Nevis </t>
  </si>
  <si>
    <t xml:space="preserve">Saint Lucia </t>
  </si>
  <si>
    <t xml:space="preserve">Saint Pierre and Miquelon </t>
  </si>
  <si>
    <t xml:space="preserve">Saint Vincent and the Grenadines 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</si>
  <si>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</si>
  <si>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</si>
  <si>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</si>
  <si>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</si>
  <si>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lowest 10%: 2.6% 
highest 10%: 33.5% (1995) </t>
  </si>
  <si>
    <t xml:space="preserve">Seychelles </t>
  </si>
  <si>
    <t xml:space="preserve">lowest 10%: 0.5% 
highest 10%: 43.6% (1989) </t>
  </si>
  <si>
    <t xml:space="preserve">Singapore </t>
  </si>
  <si>
    <t xml:space="preserve">lowest 10%: 3.1% 
highest 10%: 20.9% (1996) </t>
  </si>
  <si>
    <t xml:space="preserve">lowest 10%: 3.6% 
highest 10%: 21.4% (1998) </t>
  </si>
  <si>
    <t xml:space="preserve">Solomon Islands </t>
  </si>
  <si>
    <t xml:space="preserve">Somalia </t>
  </si>
  <si>
    <t xml:space="preserve">lowest 10%: 1.1% 
highest 10%: 45.9% (1994) </t>
  </si>
  <si>
    <t xml:space="preserve">lowest 10%: 2.8% 
highest 10%: 25.2% (1990) </t>
  </si>
  <si>
    <t xml:space="preserve">lowest 10%: 1.1% 
highest 10%: 39.7% (FY03/04) </t>
  </si>
  <si>
    <t xml:space="preserve">Sudan </t>
  </si>
  <si>
    <t xml:space="preserve">Suriname </t>
  </si>
  <si>
    <t xml:space="preserve">lowest 10%: 1% 
highest 10%: 50.2% (1995) </t>
  </si>
  <si>
    <t xml:space="preserve">lowest 10%: 3.7% 
highest 10%: 20.1% (1992) </t>
  </si>
  <si>
    <t xml:space="preserve">lowest 10%: 2.6% 
highest 10%: 25.2% (1992) </t>
  </si>
  <si>
    <t xml:space="preserve">Syria </t>
  </si>
  <si>
    <t xml:space="preserve">lowest 10%: 6.7% 
highest 10%: 41.1% (2002 est.) </t>
  </si>
  <si>
    <t xml:space="preserve">lowest 10%: 3.2% 
highest 10%: 25.2% (1998) </t>
  </si>
  <si>
    <t xml:space="preserve">lowest 10%: 2.8% 
highest 10%: 30.1% (1993) </t>
  </si>
  <si>
    <t xml:space="preserve">Togo </t>
  </si>
  <si>
    <t xml:space="preserve">Tonga </t>
  </si>
  <si>
    <t xml:space="preserve">Trinidad and Tobago </t>
  </si>
  <si>
    <t xml:space="preserve">lowest 10%: 2.3% 
highest 10%: 31.8% (1995) </t>
  </si>
  <si>
    <t xml:space="preserve">lowest 10%: 2.3% 
highest 10%: 30.7% (2000) </t>
  </si>
  <si>
    <t xml:space="preserve">lowest 10%: 2.6% 
highest 10%: 31.7% (1998) </t>
  </si>
  <si>
    <t xml:space="preserve">Turks and Caicos Islands </t>
  </si>
  <si>
    <t xml:space="preserve">Tuvalu </t>
  </si>
  <si>
    <t xml:space="preserve">lowest 10%: 4% 
highest 10%: 21% (2000) </t>
  </si>
  <si>
    <t xml:space="preserve">lowest 10%: 3.4% 
highest 10%: 25.7% (2006) </t>
  </si>
  <si>
    <t xml:space="preserve">United Arab Emirates </t>
  </si>
  <si>
    <t xml:space="preserve">lowest 10%: 2.1% 
highest 10%: 28.5% (1999) </t>
  </si>
  <si>
    <t xml:space="preserve">lowest 10%: 1.8% 
highest 10%: 30.5% (1997) </t>
  </si>
  <si>
    <t xml:space="preserve">lowest 10%: 3.7% 
highest 10%: 25.8% (1997) </t>
  </si>
  <si>
    <t xml:space="preserve">lowest 10%: 3.6% 
highest 10%: 22% (2000) </t>
  </si>
  <si>
    <t xml:space="preserve">Vanuatu </t>
  </si>
  <si>
    <t xml:space="preserve">lowest 10%: 0.8% 
highest 10%: 36.5% (1998) </t>
  </si>
  <si>
    <t xml:space="preserve">lowest 10%: 3.6% 
highest 10%: 29.9% (1998) </t>
  </si>
  <si>
    <t xml:space="preserve">Virgin Islands </t>
  </si>
  <si>
    <t xml:space="preserve">Wallis and Futuna </t>
  </si>
  <si>
    <t xml:space="preserve">West Bank </t>
  </si>
  <si>
    <t xml:space="preserve">lowest 10%: 2.5% 
highest 10%: 29.9% (2002 est.) </t>
  </si>
  <si>
    <t xml:space="preserve">lowest 10%: 3% 
highest 10%: 25.9% (2003) </t>
  </si>
  <si>
    <t xml:space="preserve">lowest 10%: 1.1% 
highest 10%: 41% (1998) </t>
  </si>
  <si>
    <t>lowest 10%: 2% 
highest 10%: 40.4% (1995)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</si>
</sst>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C09]#,##0;[RED]\-[$$-C09]#,##0"/>
    <numFmt numFmtId="166" formatCode="[$$-C09]#,##0.00;[RED]\-[$$-C09]#,##0.00"/>
    <numFmt numFmtId="167" formatCode="0.00%"/>
  </numFmts>
  <fonts count="5">
    <font>
      <sz val="10"/>
      <name val="SimSun"/>
      <family val="0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right" vertical="top" wrapText="1"/>
    </xf>
    <xf numFmtId="164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4" fontId="1" fillId="0" borderId="0" xfId="0" applyFont="1" applyAlignment="1">
      <alignment horizontal="left" vertical="top"/>
    </xf>
    <xf numFmtId="166" fontId="1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4" fontId="4" fillId="0" borderId="0" xfId="0" applyFont="1" applyAlignment="1">
      <alignment horizontal="left" vertical="top"/>
    </xf>
    <xf numFmtId="167" fontId="1" fillId="0" borderId="0" xfId="0" applyNumberFormat="1" applyFont="1" applyAlignment="1">
      <alignment horizontal="right" vertical="top"/>
    </xf>
    <xf numFmtId="164" fontId="2" fillId="0" borderId="0" xfId="0" applyFont="1" applyAlignment="1">
      <alignment horizontal="left" vertical="top" wrapText="1"/>
    </xf>
    <xf numFmtId="167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164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25">
      <selection activeCell="D11" sqref="D11"/>
    </sheetView>
  </sheetViews>
  <sheetFormatPr defaultColWidth="13.00390625" defaultRowHeight="12.75"/>
  <cols>
    <col min="1" max="1" width="5.25390625" style="1" customWidth="1"/>
    <col min="2" max="2" width="21.50390625" style="2" customWidth="1"/>
    <col min="3" max="3" width="11.375" style="2" customWidth="1"/>
    <col min="4" max="16384" width="12.625" style="2" customWidth="1"/>
  </cols>
  <sheetData>
    <row r="1" spans="2:3" ht="26.25" customHeight="1">
      <c r="B1" s="3" t="s">
        <v>0</v>
      </c>
      <c r="C1" s="4" t="s">
        <v>1</v>
      </c>
    </row>
    <row r="2" spans="1:3" ht="12.75">
      <c r="A2" s="1">
        <v>1</v>
      </c>
      <c r="B2" s="5" t="s">
        <v>2</v>
      </c>
      <c r="C2" s="6">
        <v>19588.06191311627</v>
      </c>
    </row>
    <row r="3" spans="1:3" ht="12.75">
      <c r="A3" s="1">
        <f>A2+1</f>
        <v>2</v>
      </c>
      <c r="B3" s="5" t="s">
        <v>3</v>
      </c>
      <c r="C3" s="6">
        <v>18365.246116727016</v>
      </c>
    </row>
    <row r="4" spans="1:3" ht="12.75">
      <c r="A4" s="1">
        <f>A3+1</f>
        <v>3</v>
      </c>
      <c r="B4" s="5" t="s">
        <v>4</v>
      </c>
      <c r="C4" s="6">
        <v>15895.350087473862</v>
      </c>
    </row>
    <row r="5" spans="1:3" ht="12.75">
      <c r="A5" s="1">
        <f>A4+1</f>
        <v>4</v>
      </c>
      <c r="B5" s="5" t="s">
        <v>5</v>
      </c>
      <c r="C5" s="6">
        <v>13766.259549562275</v>
      </c>
    </row>
    <row r="6" spans="1:3" ht="12.75">
      <c r="A6" s="1">
        <f>A5+1</f>
        <v>5</v>
      </c>
      <c r="B6" s="5" t="s">
        <v>6</v>
      </c>
      <c r="C6" s="6">
        <v>11680.430973543831</v>
      </c>
    </row>
    <row r="7" spans="1:3" ht="12.75">
      <c r="A7" s="1">
        <f>A6+1</f>
        <v>6</v>
      </c>
      <c r="B7" s="5" t="s">
        <v>7</v>
      </c>
      <c r="C7" s="6">
        <v>11293.552810939325</v>
      </c>
    </row>
    <row r="8" spans="1:3" ht="12.75">
      <c r="A8" s="1">
        <f>A7+1</f>
        <v>7</v>
      </c>
      <c r="B8" s="5" t="s">
        <v>8</v>
      </c>
      <c r="C8" s="6">
        <v>11248.468404590707</v>
      </c>
    </row>
    <row r="9" spans="1:3" ht="12.75">
      <c r="A9" s="1">
        <f>A8+1</f>
        <v>8</v>
      </c>
      <c r="B9" s="5" t="s">
        <v>9</v>
      </c>
      <c r="C9" s="6">
        <v>10173.758730805122</v>
      </c>
    </row>
    <row r="10" spans="1:3" ht="12.75">
      <c r="A10" s="1">
        <f>A9+1</f>
        <v>9</v>
      </c>
      <c r="B10" s="5" t="s">
        <v>10</v>
      </c>
      <c r="C10" s="6">
        <v>9769.350779321356</v>
      </c>
    </row>
    <row r="11" spans="1:3" ht="12.75">
      <c r="A11" s="1">
        <f>A10+1</f>
        <v>10</v>
      </c>
      <c r="B11" s="5" t="s">
        <v>11</v>
      </c>
      <c r="C11" s="6">
        <v>9307.301072350623</v>
      </c>
    </row>
    <row r="12" spans="1:3" ht="12.75">
      <c r="A12" s="1">
        <f>A11+1</f>
        <v>11</v>
      </c>
      <c r="B12" s="5" t="s">
        <v>12</v>
      </c>
      <c r="C12" s="6">
        <v>8809.690992829415</v>
      </c>
    </row>
    <row r="13" spans="1:3" ht="12.75">
      <c r="A13" s="1">
        <f>A12+1</f>
        <v>12</v>
      </c>
      <c r="B13" s="5" t="s">
        <v>13</v>
      </c>
      <c r="C13" s="6">
        <v>8703.765794388391</v>
      </c>
    </row>
    <row r="14" spans="1:3" ht="12.75">
      <c r="A14" s="1">
        <f>A13+1</f>
        <v>13</v>
      </c>
      <c r="B14" s="5" t="s">
        <v>14</v>
      </c>
      <c r="C14" s="6">
        <v>8624.789065013483</v>
      </c>
    </row>
    <row r="15" spans="1:3" ht="12.75">
      <c r="A15" s="1">
        <f>A14+1</f>
        <v>14</v>
      </c>
      <c r="B15" s="5" t="s">
        <v>15</v>
      </c>
      <c r="C15" s="6">
        <v>8442.574200757002</v>
      </c>
    </row>
    <row r="16" spans="1:3" ht="12.75">
      <c r="A16" s="1">
        <f>A15+1</f>
        <v>15</v>
      </c>
      <c r="B16" s="5" t="s">
        <v>16</v>
      </c>
      <c r="C16" s="6">
        <v>7758.518998477475</v>
      </c>
    </row>
    <row r="17" spans="1:3" ht="12.75">
      <c r="A17" s="1">
        <f>A16+1</f>
        <v>16</v>
      </c>
      <c r="B17" s="5" t="s">
        <v>17</v>
      </c>
      <c r="C17" s="6">
        <v>7580.755394605254</v>
      </c>
    </row>
    <row r="18" spans="1:3" ht="12.75">
      <c r="A18" s="1">
        <f>A17+1</f>
        <v>17</v>
      </c>
      <c r="B18" s="5" t="s">
        <v>18</v>
      </c>
      <c r="C18" s="6">
        <v>7407.006162525289</v>
      </c>
    </row>
    <row r="19" spans="1:3" ht="12.75">
      <c r="A19" s="1">
        <f>A18+1</f>
        <v>18</v>
      </c>
      <c r="B19" s="5" t="s">
        <v>19</v>
      </c>
      <c r="C19" s="6">
        <v>7260.264953951267</v>
      </c>
    </row>
    <row r="20" spans="1:3" ht="12.75">
      <c r="A20" s="1">
        <f>A19+1</f>
        <v>19</v>
      </c>
      <c r="B20" s="5" t="s">
        <v>20</v>
      </c>
      <c r="C20" s="6">
        <v>7111.915620039476</v>
      </c>
    </row>
    <row r="21" spans="1:3" ht="12.75">
      <c r="A21" s="1">
        <f>A20+1</f>
        <v>20</v>
      </c>
      <c r="B21" s="5" t="s">
        <v>21</v>
      </c>
      <c r="C21" s="6">
        <v>7052.863316797882</v>
      </c>
    </row>
    <row r="22" spans="1:3" ht="12.75">
      <c r="A22" s="1">
        <f>A21+1</f>
        <v>21</v>
      </c>
      <c r="B22" s="5" t="s">
        <v>22</v>
      </c>
      <c r="C22" s="6">
        <v>6977.295651587048</v>
      </c>
    </row>
    <row r="23" spans="1:3" ht="12.75">
      <c r="A23" s="1">
        <f>A22+1</f>
        <v>22</v>
      </c>
      <c r="B23" s="5" t="s">
        <v>23</v>
      </c>
      <c r="C23" s="6">
        <v>6575.4316678830955</v>
      </c>
    </row>
    <row r="24" spans="1:3" ht="12.75">
      <c r="A24" s="1">
        <f>A23+1</f>
        <v>23</v>
      </c>
      <c r="B24" s="5" t="s">
        <v>24</v>
      </c>
      <c r="C24" s="6">
        <v>6527.61658634222</v>
      </c>
    </row>
    <row r="25" spans="1:3" ht="12.75">
      <c r="A25" s="1">
        <f>A24+1</f>
        <v>24</v>
      </c>
      <c r="B25" s="5" t="s">
        <v>25</v>
      </c>
      <c r="C25" s="6">
        <v>6521.427631826211</v>
      </c>
    </row>
    <row r="26" spans="1:3" ht="12.75">
      <c r="A26" s="1">
        <f>A25+1</f>
        <v>25</v>
      </c>
      <c r="B26" s="5" t="s">
        <v>26</v>
      </c>
      <c r="C26" s="6">
        <v>6237.044529319826</v>
      </c>
    </row>
    <row r="27" spans="1:3" ht="12.75">
      <c r="A27" s="1">
        <f>A26+1</f>
        <v>26</v>
      </c>
      <c r="B27" s="5" t="s">
        <v>27</v>
      </c>
      <c r="C27" s="6">
        <v>6210.3615257584825</v>
      </c>
    </row>
    <row r="28" spans="1:3" ht="12.75">
      <c r="A28" s="1">
        <f>A27+1</f>
        <v>27</v>
      </c>
      <c r="B28" s="5" t="s">
        <v>28</v>
      </c>
      <c r="C28" s="6">
        <v>5915.81040993209</v>
      </c>
    </row>
    <row r="29" spans="1:3" ht="12.75">
      <c r="A29" s="1">
        <f>A28+1</f>
        <v>28</v>
      </c>
      <c r="B29" s="5" t="s">
        <v>29</v>
      </c>
      <c r="C29" s="6">
        <v>5482.971828188406</v>
      </c>
    </row>
    <row r="30" spans="1:3" ht="12.75">
      <c r="A30" s="1">
        <f>A29+1</f>
        <v>29</v>
      </c>
      <c r="B30" s="5" t="s">
        <v>30</v>
      </c>
      <c r="C30" s="6">
        <v>4835.657942982665</v>
      </c>
    </row>
    <row r="31" spans="1:3" ht="12.75">
      <c r="A31" s="1">
        <f>A30+1</f>
        <v>30</v>
      </c>
      <c r="B31" s="5" t="s">
        <v>31</v>
      </c>
      <c r="C31" s="6">
        <v>4495.436773587056</v>
      </c>
    </row>
    <row r="32" spans="1:3" ht="12.75">
      <c r="A32" s="1">
        <f>A31+1</f>
        <v>31</v>
      </c>
      <c r="B32" s="5" t="s">
        <v>32</v>
      </c>
      <c r="C32" s="6">
        <v>4366.918001265946</v>
      </c>
    </row>
    <row r="33" spans="1:3" ht="12.75">
      <c r="A33" s="1">
        <f>A32+1</f>
        <v>32</v>
      </c>
      <c r="B33" s="5" t="s">
        <v>33</v>
      </c>
      <c r="C33" s="6">
        <v>4346.560109035715</v>
      </c>
    </row>
    <row r="34" spans="1:3" ht="12.75">
      <c r="A34" s="1">
        <f>A33+1</f>
        <v>33</v>
      </c>
      <c r="B34" s="5" t="s">
        <v>34</v>
      </c>
      <c r="C34" s="6">
        <v>4234.300555398852</v>
      </c>
    </row>
    <row r="35" spans="1:3" ht="12.75">
      <c r="A35" s="1">
        <f>A34+1</f>
        <v>34</v>
      </c>
      <c r="B35" s="5" t="s">
        <v>35</v>
      </c>
      <c r="C35" s="6">
        <v>3908.909621924709</v>
      </c>
    </row>
    <row r="36" spans="1:3" ht="12.75">
      <c r="A36" s="1">
        <f>A35+1</f>
        <v>35</v>
      </c>
      <c r="B36" s="5" t="s">
        <v>36</v>
      </c>
      <c r="C36" s="6">
        <v>3754.0504228246264</v>
      </c>
    </row>
    <row r="37" spans="1:3" ht="12.75">
      <c r="A37" s="1">
        <f>A36+1</f>
        <v>36</v>
      </c>
      <c r="B37" s="5" t="s">
        <v>37</v>
      </c>
      <c r="C37" s="6">
        <v>3090.550956309279</v>
      </c>
    </row>
    <row r="38" spans="1:3" ht="12.75">
      <c r="A38" s="1">
        <f>A37+1</f>
        <v>37</v>
      </c>
      <c r="B38" s="5" t="s">
        <v>38</v>
      </c>
      <c r="C38" s="6">
        <v>3054.5041293986583</v>
      </c>
    </row>
    <row r="39" spans="1:3" ht="12.75">
      <c r="A39" s="1">
        <f>A38+1</f>
        <v>38</v>
      </c>
      <c r="B39" s="5" t="s">
        <v>39</v>
      </c>
      <c r="C39" s="6">
        <v>2994.5183258620305</v>
      </c>
    </row>
    <row r="40" spans="1:3" ht="12.75">
      <c r="A40" s="1">
        <f>A39+1</f>
        <v>39</v>
      </c>
      <c r="B40" s="5" t="s">
        <v>40</v>
      </c>
      <c r="C40" s="6">
        <v>2612.793964699074</v>
      </c>
    </row>
    <row r="41" spans="1:3" ht="12.75">
      <c r="A41" s="1">
        <f>A40+1</f>
        <v>40</v>
      </c>
      <c r="B41" s="5" t="s">
        <v>41</v>
      </c>
      <c r="C41" s="6">
        <v>2521.233545463234</v>
      </c>
    </row>
    <row r="42" spans="1:3" ht="12.75">
      <c r="A42" s="1">
        <f>A41+1</f>
        <v>41</v>
      </c>
      <c r="B42" s="5" t="s">
        <v>42</v>
      </c>
      <c r="C42" s="6">
        <v>2461.291766119105</v>
      </c>
    </row>
    <row r="43" spans="1:3" ht="12.75">
      <c r="A43" s="1">
        <f>A42+1</f>
        <v>42</v>
      </c>
      <c r="B43" s="5" t="s">
        <v>43</v>
      </c>
      <c r="C43" s="6">
        <v>2301.0664253757286</v>
      </c>
    </row>
    <row r="44" spans="1:3" ht="12.75">
      <c r="A44" s="1">
        <f>A43+1</f>
        <v>43</v>
      </c>
      <c r="B44" s="5" t="s">
        <v>44</v>
      </c>
      <c r="C44" s="6">
        <v>2128.5674925575736</v>
      </c>
    </row>
    <row r="45" spans="1:3" ht="12.75">
      <c r="A45" s="1">
        <f>A44+1</f>
        <v>44</v>
      </c>
      <c r="B45" s="5" t="s">
        <v>45</v>
      </c>
      <c r="C45" s="6">
        <v>2125.6904723170023</v>
      </c>
    </row>
    <row r="46" spans="1:3" ht="12.75">
      <c r="A46" s="1">
        <f>A45+1</f>
        <v>45</v>
      </c>
      <c r="B46" s="5" t="s">
        <v>46</v>
      </c>
      <c r="C46" s="6">
        <v>2071.82527559216</v>
      </c>
    </row>
    <row r="47" spans="1:3" ht="12.75">
      <c r="A47" s="1">
        <f>A46+1</f>
        <v>46</v>
      </c>
      <c r="B47" s="5" t="s">
        <v>47</v>
      </c>
      <c r="C47" s="6">
        <v>2027.2448406727012</v>
      </c>
    </row>
    <row r="48" spans="1:3" ht="12.75">
      <c r="A48" s="1">
        <f>A47+1</f>
        <v>47</v>
      </c>
      <c r="B48" s="5" t="s">
        <v>48</v>
      </c>
      <c r="C48" s="6">
        <v>2003.387335385241</v>
      </c>
    </row>
    <row r="49" spans="1:3" ht="12.75">
      <c r="A49" s="1">
        <f>A48+1</f>
        <v>48</v>
      </c>
      <c r="B49" s="5" t="s">
        <v>49</v>
      </c>
      <c r="C49" s="6">
        <v>1966.9218787799875</v>
      </c>
    </row>
    <row r="50" spans="1:3" ht="12.75">
      <c r="A50" s="1">
        <f>A49+1</f>
        <v>49</v>
      </c>
      <c r="B50" s="5" t="s">
        <v>50</v>
      </c>
      <c r="C50" s="6">
        <v>1797.0241526997013</v>
      </c>
    </row>
    <row r="51" spans="1:3" ht="12.75">
      <c r="A51" s="1">
        <f>A50+1</f>
        <v>50</v>
      </c>
      <c r="B51" s="5" t="s">
        <v>51</v>
      </c>
      <c r="C51" s="6">
        <v>1741.730867610969</v>
      </c>
    </row>
    <row r="52" spans="2:3" ht="12.75">
      <c r="B52" s="5"/>
      <c r="C52" s="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7"/>
  <sheetViews>
    <sheetView tabSelected="1" workbookViewId="0" topLeftCell="A1">
      <selection activeCell="D21" sqref="D21"/>
    </sheetView>
  </sheetViews>
  <sheetFormatPr defaultColWidth="13.00390625" defaultRowHeight="12.75"/>
  <cols>
    <col min="1" max="1" width="26.25390625" style="7" customWidth="1"/>
    <col min="2" max="2" width="19.875" style="8" customWidth="1"/>
    <col min="3" max="3" width="12.625" style="0" customWidth="1"/>
    <col min="4" max="5" width="19.875" style="5" customWidth="1"/>
    <col min="6" max="6" width="19.875" style="6" customWidth="1"/>
    <col min="7" max="16384" width="12.625" style="0" customWidth="1"/>
  </cols>
  <sheetData>
    <row r="1" spans="1:6" ht="29.25" customHeight="1">
      <c r="A1" s="3" t="s">
        <v>0</v>
      </c>
      <c r="B1" s="4" t="s">
        <v>52</v>
      </c>
      <c r="D1"/>
      <c r="E1" s="3"/>
      <c r="F1" s="9"/>
    </row>
    <row r="2" spans="1:4" ht="12.75">
      <c r="A2" s="5" t="s">
        <v>2</v>
      </c>
      <c r="B2" s="6">
        <v>19588.06191311627</v>
      </c>
      <c r="D2"/>
    </row>
    <row r="3" spans="1:4" ht="12.75">
      <c r="A3" s="5" t="s">
        <v>3</v>
      </c>
      <c r="B3" s="6">
        <v>18365.246116727016</v>
      </c>
      <c r="D3"/>
    </row>
    <row r="4" spans="1:4" ht="12.75">
      <c r="A4" s="5" t="s">
        <v>4</v>
      </c>
      <c r="B4" s="6">
        <v>15895.350087473862</v>
      </c>
      <c r="D4"/>
    </row>
    <row r="5" spans="1:4" ht="12.75">
      <c r="A5" s="5" t="s">
        <v>5</v>
      </c>
      <c r="B5" s="6">
        <v>13766.259549562275</v>
      </c>
      <c r="D5"/>
    </row>
    <row r="6" spans="1:4" ht="12.75">
      <c r="A6" s="5" t="s">
        <v>6</v>
      </c>
      <c r="B6" s="6">
        <v>11680.430973543831</v>
      </c>
      <c r="D6"/>
    </row>
    <row r="7" spans="1:4" ht="12.75">
      <c r="A7" s="5" t="s">
        <v>7</v>
      </c>
      <c r="B7" s="6">
        <v>11293.552810939325</v>
      </c>
      <c r="D7"/>
    </row>
    <row r="8" spans="1:4" ht="12.75">
      <c r="A8" s="5" t="s">
        <v>8</v>
      </c>
      <c r="B8" s="6">
        <v>11248.468404590707</v>
      </c>
      <c r="D8"/>
    </row>
    <row r="9" spans="1:4" ht="12.75">
      <c r="A9" s="5" t="s">
        <v>9</v>
      </c>
      <c r="B9" s="6">
        <v>10173.758730805122</v>
      </c>
      <c r="D9"/>
    </row>
    <row r="10" spans="1:4" ht="12.75">
      <c r="A10" s="5" t="s">
        <v>10</v>
      </c>
      <c r="B10" s="6">
        <v>9769.350779321356</v>
      </c>
      <c r="D10"/>
    </row>
    <row r="11" spans="1:4" ht="12.75">
      <c r="A11" s="5" t="s">
        <v>11</v>
      </c>
      <c r="B11" s="6">
        <v>9307.301072350623</v>
      </c>
      <c r="D11"/>
    </row>
    <row r="12" spans="1:4" ht="12.75">
      <c r="A12" s="5" t="s">
        <v>12</v>
      </c>
      <c r="B12" s="6">
        <v>8809.690992829415</v>
      </c>
      <c r="D12"/>
    </row>
    <row r="13" spans="1:4" ht="12.75">
      <c r="A13" s="5" t="s">
        <v>13</v>
      </c>
      <c r="B13" s="6">
        <v>8703.765794388391</v>
      </c>
      <c r="D13"/>
    </row>
    <row r="14" spans="1:4" ht="12.75">
      <c r="A14" s="5" t="s">
        <v>14</v>
      </c>
      <c r="B14" s="6">
        <v>8624.789065013483</v>
      </c>
      <c r="D14"/>
    </row>
    <row r="15" spans="1:4" ht="12.75">
      <c r="A15" s="5" t="s">
        <v>15</v>
      </c>
      <c r="B15" s="6">
        <v>8442.574200757002</v>
      </c>
      <c r="D15"/>
    </row>
    <row r="16" spans="1:4" ht="12.75">
      <c r="A16" s="5" t="s">
        <v>16</v>
      </c>
      <c r="B16" s="6">
        <v>7758.518998477475</v>
      </c>
      <c r="D16"/>
    </row>
    <row r="17" spans="1:4" ht="12.75">
      <c r="A17" s="5" t="s">
        <v>17</v>
      </c>
      <c r="B17" s="6">
        <v>7580.755394605254</v>
      </c>
      <c r="D17"/>
    </row>
    <row r="18" spans="1:4" ht="12.75">
      <c r="A18" s="5" t="s">
        <v>18</v>
      </c>
      <c r="B18" s="6">
        <v>7407.006162525289</v>
      </c>
      <c r="D18"/>
    </row>
    <row r="19" spans="1:4" ht="12.75">
      <c r="A19" s="5" t="s">
        <v>19</v>
      </c>
      <c r="B19" s="6">
        <v>7260.264953951267</v>
      </c>
      <c r="D19"/>
    </row>
    <row r="20" spans="1:4" ht="12.75">
      <c r="A20" s="5" t="s">
        <v>20</v>
      </c>
      <c r="B20" s="6">
        <v>7111.915620039476</v>
      </c>
      <c r="D20"/>
    </row>
    <row r="21" spans="1:4" ht="12.75">
      <c r="A21" s="5" t="s">
        <v>21</v>
      </c>
      <c r="B21" s="6">
        <v>7052.863316797882</v>
      </c>
      <c r="D21"/>
    </row>
    <row r="22" spans="1:4" ht="12.75">
      <c r="A22" s="5" t="s">
        <v>22</v>
      </c>
      <c r="B22" s="6">
        <v>6977.295651587048</v>
      </c>
      <c r="D22"/>
    </row>
    <row r="23" spans="1:4" ht="12.75">
      <c r="A23" s="5" t="s">
        <v>23</v>
      </c>
      <c r="B23" s="6">
        <v>6575.4316678830955</v>
      </c>
      <c r="D23"/>
    </row>
    <row r="24" spans="1:4" ht="12.75">
      <c r="A24" s="5" t="s">
        <v>24</v>
      </c>
      <c r="B24" s="6">
        <v>6527.61658634222</v>
      </c>
      <c r="D24"/>
    </row>
    <row r="25" spans="1:4" ht="12.75">
      <c r="A25" s="5" t="s">
        <v>25</v>
      </c>
      <c r="B25" s="6">
        <v>6521.427631826211</v>
      </c>
      <c r="D25"/>
    </row>
    <row r="26" spans="1:4" ht="12.75">
      <c r="A26" s="5" t="s">
        <v>26</v>
      </c>
      <c r="B26" s="6">
        <v>6237.044529319826</v>
      </c>
      <c r="D26"/>
    </row>
    <row r="27" spans="1:4" ht="12.75">
      <c r="A27" s="5" t="s">
        <v>27</v>
      </c>
      <c r="B27" s="6">
        <v>6210.3615257584825</v>
      </c>
      <c r="D27"/>
    </row>
    <row r="28" spans="1:4" ht="12.75">
      <c r="A28" s="5" t="s">
        <v>28</v>
      </c>
      <c r="B28" s="6">
        <v>5915.81040993209</v>
      </c>
      <c r="D28"/>
    </row>
    <row r="29" spans="1:4" ht="12.75">
      <c r="A29" s="5" t="s">
        <v>29</v>
      </c>
      <c r="B29" s="6">
        <v>5482.971828188406</v>
      </c>
      <c r="D29"/>
    </row>
    <row r="30" spans="1:4" ht="12.75">
      <c r="A30" s="5" t="s">
        <v>30</v>
      </c>
      <c r="B30" s="6">
        <v>4835.657942982665</v>
      </c>
      <c r="D30"/>
    </row>
    <row r="31" spans="1:4" ht="12.75">
      <c r="A31" s="5" t="s">
        <v>31</v>
      </c>
      <c r="B31" s="6">
        <v>4495.436773587056</v>
      </c>
      <c r="D31"/>
    </row>
    <row r="32" spans="1:4" ht="12.75">
      <c r="A32" s="5" t="s">
        <v>32</v>
      </c>
      <c r="B32" s="6">
        <v>4366.918001265946</v>
      </c>
      <c r="D32"/>
    </row>
    <row r="33" spans="1:4" ht="12.75">
      <c r="A33" s="5" t="s">
        <v>33</v>
      </c>
      <c r="B33" s="6">
        <v>4346.560109035715</v>
      </c>
      <c r="D33"/>
    </row>
    <row r="34" spans="1:4" ht="12.75">
      <c r="A34" s="5" t="s">
        <v>34</v>
      </c>
      <c r="B34" s="6">
        <v>4234.300555398852</v>
      </c>
      <c r="D34"/>
    </row>
    <row r="35" spans="1:4" ht="12.75">
      <c r="A35" s="5" t="s">
        <v>35</v>
      </c>
      <c r="B35" s="6">
        <v>3908.909621924709</v>
      </c>
      <c r="D35"/>
    </row>
    <row r="36" spans="1:4" ht="12.75">
      <c r="A36" s="5" t="s">
        <v>36</v>
      </c>
      <c r="B36" s="6">
        <v>3754.0504228246264</v>
      </c>
      <c r="D36"/>
    </row>
    <row r="37" spans="1:4" ht="12.75">
      <c r="A37" s="5" t="s">
        <v>37</v>
      </c>
      <c r="B37" s="6">
        <v>3090.550956309279</v>
      </c>
      <c r="D37"/>
    </row>
    <row r="38" spans="1:4" ht="12.75">
      <c r="A38" s="5" t="s">
        <v>38</v>
      </c>
      <c r="B38" s="6">
        <v>3054.5041293986583</v>
      </c>
      <c r="D38"/>
    </row>
    <row r="39" spans="1:4" ht="12.75">
      <c r="A39" s="5" t="s">
        <v>39</v>
      </c>
      <c r="B39" s="6">
        <v>2994.5183258620305</v>
      </c>
      <c r="D39"/>
    </row>
    <row r="40" spans="1:4" ht="12.75">
      <c r="A40" s="5" t="s">
        <v>40</v>
      </c>
      <c r="B40" s="6">
        <v>2612.793964699074</v>
      </c>
      <c r="D40"/>
    </row>
    <row r="41" spans="1:4" ht="12.75">
      <c r="A41" s="5" t="s">
        <v>41</v>
      </c>
      <c r="B41" s="6">
        <v>2521.233545463234</v>
      </c>
      <c r="D41"/>
    </row>
    <row r="42" spans="1:4" ht="12.75">
      <c r="A42" s="5" t="s">
        <v>42</v>
      </c>
      <c r="B42" s="6">
        <v>2461.291766119105</v>
      </c>
      <c r="D42"/>
    </row>
    <row r="43" spans="1:4" ht="12.75">
      <c r="A43" s="5" t="s">
        <v>43</v>
      </c>
      <c r="B43" s="6">
        <v>2301.0664253757286</v>
      </c>
      <c r="D43"/>
    </row>
    <row r="44" spans="1:4" ht="12.75">
      <c r="A44" s="5" t="s">
        <v>44</v>
      </c>
      <c r="B44" s="6">
        <v>2128.5674925575736</v>
      </c>
      <c r="D44"/>
    </row>
    <row r="45" spans="1:4" ht="12.75">
      <c r="A45" s="5" t="s">
        <v>45</v>
      </c>
      <c r="B45" s="6">
        <v>2125.6904723170023</v>
      </c>
      <c r="D45"/>
    </row>
    <row r="46" spans="1:4" ht="12.75">
      <c r="A46" s="5" t="s">
        <v>46</v>
      </c>
      <c r="B46" s="6">
        <v>2071.82527559216</v>
      </c>
      <c r="D46"/>
    </row>
    <row r="47" spans="1:4" ht="12.75">
      <c r="A47" s="5" t="s">
        <v>47</v>
      </c>
      <c r="B47" s="6">
        <v>2027.2448406727012</v>
      </c>
      <c r="D47"/>
    </row>
    <row r="48" spans="1:4" ht="12.75">
      <c r="A48" s="5" t="s">
        <v>48</v>
      </c>
      <c r="B48" s="6">
        <v>2003.387335385241</v>
      </c>
      <c r="D48"/>
    </row>
    <row r="49" spans="1:4" ht="12.75">
      <c r="A49" s="5" t="s">
        <v>49</v>
      </c>
      <c r="B49" s="6">
        <v>1966.9218787799875</v>
      </c>
      <c r="D49"/>
    </row>
    <row r="50" spans="1:4" ht="12.75">
      <c r="A50" s="5" t="s">
        <v>50</v>
      </c>
      <c r="B50" s="6">
        <v>1797.0241526997013</v>
      </c>
      <c r="D50"/>
    </row>
    <row r="51" spans="1:4" ht="12.75">
      <c r="A51" s="5" t="s">
        <v>51</v>
      </c>
      <c r="B51" s="6">
        <v>1741.730867610969</v>
      </c>
      <c r="D51"/>
    </row>
    <row r="52" spans="1:4" ht="12.75">
      <c r="A52" s="5" t="s">
        <v>53</v>
      </c>
      <c r="B52" s="6">
        <v>1669.1675507977204</v>
      </c>
      <c r="D52"/>
    </row>
    <row r="53" spans="1:4" ht="12.75">
      <c r="A53" s="5" t="s">
        <v>54</v>
      </c>
      <c r="B53" s="6">
        <v>1653.395357458366</v>
      </c>
      <c r="D53"/>
    </row>
    <row r="54" spans="1:4" ht="12.75">
      <c r="A54" s="5" t="s">
        <v>55</v>
      </c>
      <c r="B54" s="6">
        <v>1574.9869531667005</v>
      </c>
      <c r="D54"/>
    </row>
    <row r="55" spans="1:4" ht="12.75">
      <c r="A55" s="5" t="s">
        <v>56</v>
      </c>
      <c r="B55" s="6">
        <v>1495.878872129437</v>
      </c>
      <c r="D55"/>
    </row>
    <row r="56" spans="1:4" ht="12.75">
      <c r="A56" s="5" t="s">
        <v>57</v>
      </c>
      <c r="B56" s="6">
        <v>1486.5294158266922</v>
      </c>
      <c r="D56"/>
    </row>
    <row r="57" spans="1:4" ht="12.75">
      <c r="A57" s="5" t="s">
        <v>58</v>
      </c>
      <c r="B57" s="6">
        <v>1441.0711365115571</v>
      </c>
      <c r="D57"/>
    </row>
    <row r="58" spans="1:4" ht="12.75">
      <c r="A58" s="5" t="s">
        <v>59</v>
      </c>
      <c r="B58" s="6">
        <v>1434.2079657026761</v>
      </c>
      <c r="D58"/>
    </row>
    <row r="59" spans="1:4" ht="12.75">
      <c r="A59" s="5" t="s">
        <v>60</v>
      </c>
      <c r="B59" s="6">
        <v>1361.7259364235217</v>
      </c>
      <c r="D59"/>
    </row>
    <row r="60" spans="1:4" ht="12.75">
      <c r="A60" s="5" t="s">
        <v>61</v>
      </c>
      <c r="B60" s="6">
        <v>1297.7383980779337</v>
      </c>
      <c r="D60"/>
    </row>
    <row r="61" spans="1:4" ht="12.75">
      <c r="A61" s="5" t="s">
        <v>62</v>
      </c>
      <c r="B61" s="6">
        <v>1252.0952105624363</v>
      </c>
      <c r="D61"/>
    </row>
    <row r="62" spans="1:4" ht="12.75">
      <c r="A62" s="5" t="s">
        <v>63</v>
      </c>
      <c r="B62" s="6">
        <v>1153.163808397398</v>
      </c>
      <c r="D62"/>
    </row>
    <row r="63" spans="1:4" ht="12.75">
      <c r="A63" s="5" t="s">
        <v>64</v>
      </c>
      <c r="B63" s="6">
        <v>1118.9727247804383</v>
      </c>
      <c r="D63"/>
    </row>
    <row r="64" spans="1:4" ht="12.75">
      <c r="A64" s="5" t="s">
        <v>65</v>
      </c>
      <c r="B64" s="6">
        <v>1097.214089115193</v>
      </c>
      <c r="D64"/>
    </row>
    <row r="65" spans="1:4" ht="12.75">
      <c r="A65" s="5" t="s">
        <v>66</v>
      </c>
      <c r="B65" s="6">
        <v>1091.8769357018475</v>
      </c>
      <c r="D65"/>
    </row>
    <row r="66" spans="1:4" ht="12.75">
      <c r="A66" s="5" t="s">
        <v>67</v>
      </c>
      <c r="B66" s="6">
        <v>1088.6574483794927</v>
      </c>
      <c r="D66"/>
    </row>
    <row r="67" spans="1:4" ht="12.75">
      <c r="A67" s="5" t="s">
        <v>68</v>
      </c>
      <c r="B67" s="6">
        <v>1063.4390794173314</v>
      </c>
      <c r="D67"/>
    </row>
    <row r="68" spans="1:4" ht="12.75">
      <c r="A68" s="5" t="s">
        <v>69</v>
      </c>
      <c r="B68" s="6">
        <v>936.0388850317363</v>
      </c>
      <c r="D68"/>
    </row>
    <row r="69" spans="1:4" ht="12.75">
      <c r="A69" s="5" t="s">
        <v>70</v>
      </c>
      <c r="B69" s="6">
        <v>880.6925006290352</v>
      </c>
      <c r="D69"/>
    </row>
    <row r="70" spans="1:4" ht="12.75">
      <c r="A70" s="5" t="s">
        <v>71</v>
      </c>
      <c r="B70" s="6">
        <v>879.3458411361706</v>
      </c>
      <c r="D70"/>
    </row>
    <row r="71" spans="1:4" ht="12.75">
      <c r="A71" s="5" t="s">
        <v>72</v>
      </c>
      <c r="B71" s="6">
        <v>860.9358437231841</v>
      </c>
      <c r="D71"/>
    </row>
    <row r="72" spans="1:4" ht="12.75">
      <c r="A72" s="5" t="s">
        <v>73</v>
      </c>
      <c r="B72" s="6">
        <v>857.5169447367578</v>
      </c>
      <c r="D72"/>
    </row>
    <row r="73" spans="1:4" ht="12.75">
      <c r="A73" s="5" t="s">
        <v>74</v>
      </c>
      <c r="B73" s="6">
        <v>790.5221220381632</v>
      </c>
      <c r="D73"/>
    </row>
    <row r="74" spans="1:4" ht="12.75">
      <c r="A74" s="5" t="s">
        <v>75</v>
      </c>
      <c r="B74" s="6">
        <v>774.2211659815043</v>
      </c>
      <c r="D74"/>
    </row>
    <row r="75" spans="1:4" ht="12.75">
      <c r="A75" s="5" t="s">
        <v>76</v>
      </c>
      <c r="B75" s="6">
        <v>762.0943956174605</v>
      </c>
      <c r="D75"/>
    </row>
    <row r="76" spans="1:4" ht="12.75">
      <c r="A76" s="5" t="s">
        <v>77</v>
      </c>
      <c r="B76" s="6">
        <v>761.4012794200175</v>
      </c>
      <c r="D76"/>
    </row>
    <row r="77" spans="1:4" ht="12.75">
      <c r="A77" s="5" t="s">
        <v>78</v>
      </c>
      <c r="B77" s="6">
        <v>710.2792690253106</v>
      </c>
      <c r="D77"/>
    </row>
    <row r="78" spans="1:4" ht="12.75">
      <c r="A78" s="5" t="s">
        <v>79</v>
      </c>
      <c r="B78" s="6">
        <v>685.8628518822402</v>
      </c>
      <c r="D78"/>
    </row>
    <row r="79" spans="1:4" ht="12.75">
      <c r="A79" s="5" t="s">
        <v>80</v>
      </c>
      <c r="B79" s="6">
        <v>664.4431534386146</v>
      </c>
      <c r="D79"/>
    </row>
    <row r="80" spans="1:4" ht="12.75">
      <c r="A80" s="5" t="s">
        <v>81</v>
      </c>
      <c r="B80" s="6">
        <v>658.9391778409008</v>
      </c>
      <c r="D80"/>
    </row>
    <row r="81" spans="1:4" ht="12.75">
      <c r="A81" s="5" t="s">
        <v>82</v>
      </c>
      <c r="B81" s="6">
        <v>641.9597163970747</v>
      </c>
      <c r="D81"/>
    </row>
    <row r="82" spans="1:4" ht="12.75">
      <c r="A82" s="5" t="s">
        <v>83</v>
      </c>
      <c r="B82" s="6">
        <v>595.3350603558548</v>
      </c>
      <c r="D82"/>
    </row>
    <row r="83" spans="1:4" ht="12.75">
      <c r="A83" s="5" t="s">
        <v>84</v>
      </c>
      <c r="B83" s="6">
        <v>573.9888805551426</v>
      </c>
      <c r="D83"/>
    </row>
    <row r="84" spans="1:4" ht="12.75">
      <c r="A84" s="5" t="s">
        <v>85</v>
      </c>
      <c r="B84" s="6">
        <v>567.4776644794524</v>
      </c>
      <c r="D84"/>
    </row>
    <row r="85" spans="1:4" ht="12.75">
      <c r="A85" s="5" t="s">
        <v>86</v>
      </c>
      <c r="B85" s="6">
        <v>542.2785104310223</v>
      </c>
      <c r="D85"/>
    </row>
    <row r="86" spans="1:4" ht="12.75">
      <c r="A86" s="5" t="s">
        <v>87</v>
      </c>
      <c r="B86" s="6">
        <v>521.5936229663585</v>
      </c>
      <c r="D86"/>
    </row>
    <row r="87" spans="1:4" ht="12.75">
      <c r="A87" s="5" t="s">
        <v>88</v>
      </c>
      <c r="B87" s="6">
        <v>507.20569314676317</v>
      </c>
      <c r="D87"/>
    </row>
    <row r="88" spans="1:4" ht="12.75">
      <c r="A88" s="5" t="s">
        <v>89</v>
      </c>
      <c r="B88" s="6">
        <v>495.5296325462187</v>
      </c>
      <c r="D88"/>
    </row>
    <row r="89" spans="1:4" ht="12.75">
      <c r="A89" s="5" t="s">
        <v>90</v>
      </c>
      <c r="B89" s="6">
        <v>490.592825349327</v>
      </c>
      <c r="D89"/>
    </row>
    <row r="90" spans="1:4" ht="12.75">
      <c r="A90" s="5" t="s">
        <v>91</v>
      </c>
      <c r="B90" s="6">
        <v>489.95167988469035</v>
      </c>
      <c r="D90"/>
    </row>
    <row r="91" spans="1:4" ht="12.75">
      <c r="A91" s="5" t="s">
        <v>92</v>
      </c>
      <c r="B91" s="6">
        <v>457.0091115123475</v>
      </c>
      <c r="D91"/>
    </row>
    <row r="92" spans="1:4" ht="12.75">
      <c r="A92" s="5" t="s">
        <v>93</v>
      </c>
      <c r="B92" s="6">
        <v>443.9551721552733</v>
      </c>
      <c r="D92"/>
    </row>
    <row r="93" spans="1:4" ht="12.75">
      <c r="A93" s="5" t="s">
        <v>94</v>
      </c>
      <c r="B93" s="6">
        <v>443.78021862745084</v>
      </c>
      <c r="D93"/>
    </row>
    <row r="94" spans="1:4" ht="12.75">
      <c r="A94" s="5" t="s">
        <v>95</v>
      </c>
      <c r="B94" s="6">
        <v>425.28910077978145</v>
      </c>
      <c r="D94"/>
    </row>
    <row r="95" spans="1:4" ht="12.75">
      <c r="A95" s="5" t="s">
        <v>96</v>
      </c>
      <c r="B95" s="6">
        <v>411.2798150001389</v>
      </c>
      <c r="D95"/>
    </row>
    <row r="96" spans="1:4" ht="12.75">
      <c r="A96" s="5" t="s">
        <v>97</v>
      </c>
      <c r="B96" s="6">
        <v>406.9484043845482</v>
      </c>
      <c r="D96"/>
    </row>
    <row r="97" spans="1:4" ht="12.75">
      <c r="A97" s="5" t="s">
        <v>98</v>
      </c>
      <c r="B97" s="6">
        <v>387.8979098056486</v>
      </c>
      <c r="D97"/>
    </row>
    <row r="98" spans="1:4" ht="12.75">
      <c r="A98" s="5" t="s">
        <v>99</v>
      </c>
      <c r="B98" s="6">
        <v>370.565283326742</v>
      </c>
      <c r="D98"/>
    </row>
    <row r="99" spans="1:4" ht="12.75">
      <c r="A99" s="5" t="s">
        <v>100</v>
      </c>
      <c r="B99" s="6">
        <v>370.5336669945779</v>
      </c>
      <c r="D99"/>
    </row>
    <row r="100" spans="1:4" ht="12.75">
      <c r="A100" s="5" t="s">
        <v>101</v>
      </c>
      <c r="B100" s="6">
        <v>320.14631970619763</v>
      </c>
      <c r="D100"/>
    </row>
    <row r="101" spans="1:4" ht="12.75">
      <c r="A101" s="5" t="s">
        <v>102</v>
      </c>
      <c r="B101" s="6">
        <v>280.8583194399584</v>
      </c>
      <c r="D101"/>
    </row>
    <row r="102" spans="1:4" ht="12.75">
      <c r="A102" s="5" t="s">
        <v>103</v>
      </c>
      <c r="B102" s="6">
        <v>275.0271687167526</v>
      </c>
      <c r="D102"/>
    </row>
    <row r="103" spans="1:4" ht="12.75">
      <c r="A103" s="5" t="s">
        <v>104</v>
      </c>
      <c r="B103" s="6">
        <v>266.39155136186963</v>
      </c>
      <c r="D103"/>
    </row>
    <row r="104" spans="1:4" ht="12.75">
      <c r="A104" s="5" t="s">
        <v>105</v>
      </c>
      <c r="B104" s="6">
        <v>249.47294129505215</v>
      </c>
      <c r="D104"/>
    </row>
    <row r="105" spans="1:4" ht="12.75">
      <c r="A105" s="5" t="s">
        <v>106</v>
      </c>
      <c r="B105" s="6">
        <v>237.23621919047898</v>
      </c>
      <c r="D105"/>
    </row>
    <row r="106" spans="1:4" ht="12.75">
      <c r="A106" s="5" t="s">
        <v>107</v>
      </c>
      <c r="B106" s="6">
        <v>229.7166358328562</v>
      </c>
      <c r="D106"/>
    </row>
    <row r="107" spans="1:4" ht="12.75">
      <c r="A107" s="5" t="s">
        <v>108</v>
      </c>
      <c r="B107" s="6">
        <v>220.8934721048577</v>
      </c>
      <c r="D107"/>
    </row>
    <row r="108" spans="1:4" ht="12.75">
      <c r="A108" s="5" t="s">
        <v>109</v>
      </c>
      <c r="B108" s="6">
        <v>219.99640514910635</v>
      </c>
      <c r="D108"/>
    </row>
    <row r="109" spans="1:4" ht="12.75">
      <c r="A109" s="5" t="s">
        <v>110</v>
      </c>
      <c r="B109" s="6">
        <v>218.9338881681498</v>
      </c>
      <c r="D109"/>
    </row>
    <row r="110" spans="1:4" ht="12.75">
      <c r="A110" s="5" t="s">
        <v>111</v>
      </c>
      <c r="B110" s="6">
        <v>207.951290545963</v>
      </c>
      <c r="D110"/>
    </row>
    <row r="111" spans="1:4" ht="12.75">
      <c r="A111" s="5" t="s">
        <v>112</v>
      </c>
      <c r="B111" s="6">
        <v>177.42411137284813</v>
      </c>
      <c r="D111"/>
    </row>
    <row r="112" spans="1:4" ht="12.75">
      <c r="A112" s="5" t="s">
        <v>113</v>
      </c>
      <c r="B112" s="6">
        <v>151.7503285222451</v>
      </c>
      <c r="D112"/>
    </row>
    <row r="113" spans="1:4" ht="12.75">
      <c r="A113" s="5" t="s">
        <v>114</v>
      </c>
      <c r="B113" s="6">
        <v>123.22500254752248</v>
      </c>
      <c r="D113"/>
    </row>
    <row r="114" spans="1:4" ht="12.75">
      <c r="A114" s="5" t="s">
        <v>115</v>
      </c>
      <c r="B114" s="6">
        <v>110.31198837163005</v>
      </c>
      <c r="D114"/>
    </row>
    <row r="115" spans="1:4" ht="12.75">
      <c r="A115" s="5" t="s">
        <v>116</v>
      </c>
      <c r="B115" s="6">
        <v>78.71526867012831</v>
      </c>
      <c r="D115"/>
    </row>
    <row r="116" spans="1:4" ht="12.75">
      <c r="A116" s="5" t="s">
        <v>117</v>
      </c>
      <c r="B116" s="6">
        <v>70.12480157814288</v>
      </c>
      <c r="D116"/>
    </row>
    <row r="117" spans="1:4" ht="12.75">
      <c r="A117" s="5" t="s">
        <v>118</v>
      </c>
      <c r="B117" s="6">
        <v>43.77854760030088</v>
      </c>
      <c r="D117"/>
    </row>
    <row r="118" spans="1:4" ht="12.75">
      <c r="A118" s="5" t="s">
        <v>119</v>
      </c>
      <c r="B118" s="6">
        <v>42.23305585355586</v>
      </c>
      <c r="D118"/>
    </row>
    <row r="119" spans="1:6" ht="15">
      <c r="A119" s="3"/>
      <c r="B119" s="4"/>
      <c r="D119"/>
      <c r="E119"/>
      <c r="F119"/>
    </row>
    <row r="120" spans="1:6" ht="12.75">
      <c r="A120" s="5"/>
      <c r="B120" s="6"/>
      <c r="D120"/>
      <c r="E120"/>
      <c r="F120"/>
    </row>
    <row r="121" spans="1:6" ht="12.75">
      <c r="A121" s="5"/>
      <c r="B121" s="6"/>
      <c r="D121"/>
      <c r="E121"/>
      <c r="F121"/>
    </row>
    <row r="122" spans="1:6" ht="12.75">
      <c r="A122" s="5"/>
      <c r="B122" s="6"/>
      <c r="D122"/>
      <c r="E122"/>
      <c r="F122"/>
    </row>
    <row r="123" spans="1:6" ht="12.75">
      <c r="A123" s="5"/>
      <c r="B123" s="6"/>
      <c r="D123"/>
      <c r="E123"/>
      <c r="F123"/>
    </row>
    <row r="124" spans="1:6" ht="12.75">
      <c r="A124" s="5"/>
      <c r="B124" s="6"/>
      <c r="D124"/>
      <c r="E124"/>
      <c r="F124"/>
    </row>
    <row r="125" spans="1:6" ht="12.75">
      <c r="A125" s="5"/>
      <c r="B125" s="6"/>
      <c r="D125"/>
      <c r="E125"/>
      <c r="F125"/>
    </row>
    <row r="126" spans="1:6" ht="12.75">
      <c r="A126" s="5"/>
      <c r="B126" s="6"/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1:6" ht="12.75">
      <c r="A132"/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spans="4:6" ht="12.75">
      <c r="D226"/>
      <c r="E226"/>
      <c r="F226"/>
    </row>
    <row r="227" spans="5:6" ht="12.75">
      <c r="E227"/>
      <c r="F22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workbookViewId="0" topLeftCell="D38">
      <selection activeCell="I53" sqref="I53"/>
    </sheetView>
  </sheetViews>
  <sheetFormatPr defaultColWidth="20.00390625" defaultRowHeight="12.75"/>
  <cols>
    <col min="1" max="1" width="19.875" style="10" customWidth="1"/>
    <col min="2" max="2" width="29.625" style="5" customWidth="1"/>
    <col min="3" max="6" width="19.875" style="5" customWidth="1"/>
    <col min="7" max="7" width="24.625" style="11" customWidth="1"/>
    <col min="8" max="8" width="19.875" style="5" customWidth="1"/>
    <col min="9" max="9" width="19.875" style="6" customWidth="1"/>
    <col min="10" max="16384" width="19.875" style="5" customWidth="1"/>
  </cols>
  <sheetData>
    <row r="1" spans="1:9" s="3" customFormat="1" ht="30.75" customHeight="1">
      <c r="A1" s="3" t="s">
        <v>0</v>
      </c>
      <c r="B1" s="3" t="s">
        <v>120</v>
      </c>
      <c r="C1" s="3" t="s">
        <v>0</v>
      </c>
      <c r="D1" s="3" t="s">
        <v>121</v>
      </c>
      <c r="E1" s="3" t="s">
        <v>0</v>
      </c>
      <c r="F1" s="12" t="s">
        <v>122</v>
      </c>
      <c r="G1" s="13" t="s">
        <v>123</v>
      </c>
      <c r="H1" s="3" t="str">
        <f>E1</f>
        <v>Country </v>
      </c>
      <c r="I1" s="14" t="s">
        <v>52</v>
      </c>
    </row>
    <row r="2" spans="1:9" ht="30.75" customHeight="1">
      <c r="A2" s="10" t="s">
        <v>124</v>
      </c>
      <c r="B2" s="15" t="s">
        <v>125</v>
      </c>
      <c r="C2" s="5" t="s">
        <v>124</v>
      </c>
      <c r="D2" s="5">
        <v>31889923</v>
      </c>
      <c r="E2" s="5" t="s">
        <v>124</v>
      </c>
      <c r="F2" s="5">
        <v>21500000000</v>
      </c>
      <c r="G2" s="11" t="e">
        <f>VALUE(MID(B2,13,4))</f>
        <v>#VALUE!</v>
      </c>
      <c r="H2" s="5" t="str">
        <f>E2</f>
        <v>Afghanistan </v>
      </c>
      <c r="I2" s="6" t="e">
        <f>(D2*0.1)/(F2*G2)</f>
        <v>#VALUE!</v>
      </c>
    </row>
    <row r="3" spans="1:9" ht="30.75" customHeight="1">
      <c r="A3" s="10" t="s">
        <v>126</v>
      </c>
      <c r="B3" s="15" t="s">
        <v>125</v>
      </c>
      <c r="C3" s="5" t="s">
        <v>126</v>
      </c>
      <c r="D3" s="5">
        <v>3600523</v>
      </c>
      <c r="E3" s="5" t="s">
        <v>126</v>
      </c>
      <c r="F3" s="5">
        <v>20210000000</v>
      </c>
      <c r="G3" s="11" t="e">
        <f>VALUE(MID(B3,13,4))</f>
        <v>#VALUE!</v>
      </c>
      <c r="H3" s="5" t="str">
        <f>E3</f>
        <v>Albania </v>
      </c>
      <c r="I3" s="6" t="e">
        <f>(D3*0.1)/(F3*G3)</f>
        <v>#VALUE!</v>
      </c>
    </row>
    <row r="4" spans="1:9" ht="30.75" customHeight="1">
      <c r="A4" s="10" t="s">
        <v>44</v>
      </c>
      <c r="B4" s="15" t="s">
        <v>127</v>
      </c>
      <c r="C4" s="5" t="s">
        <v>44</v>
      </c>
      <c r="D4" s="5">
        <v>33333216</v>
      </c>
      <c r="E4" s="5" t="s">
        <v>44</v>
      </c>
      <c r="F4" s="5">
        <v>253400000000</v>
      </c>
      <c r="G4" s="11">
        <f>VALUE(MID(B4,13,4))</f>
        <v>0.027999999999999997</v>
      </c>
      <c r="H4" s="5" t="str">
        <f>E4</f>
        <v>Algeria </v>
      </c>
      <c r="I4" s="6">
        <f>(F4*G4)/(D4*0.1)</f>
        <v>2128.5674925575736</v>
      </c>
    </row>
    <row r="5" spans="1:9" ht="30.75" customHeight="1">
      <c r="A5" s="10" t="s">
        <v>128</v>
      </c>
      <c r="B5" s="15" t="s">
        <v>125</v>
      </c>
      <c r="C5" s="5" t="s">
        <v>128</v>
      </c>
      <c r="D5" s="5">
        <v>57663</v>
      </c>
      <c r="E5" s="5" t="s">
        <v>128</v>
      </c>
      <c r="F5" s="5">
        <v>510100000</v>
      </c>
      <c r="G5" s="11" t="e">
        <f>VALUE(MID(B5,13,4))</f>
        <v>#VALUE!</v>
      </c>
      <c r="H5" s="5" t="str">
        <f>E5</f>
        <v>American Samoa </v>
      </c>
      <c r="I5" s="6" t="e">
        <f>(F5*G5)/(D5*0.1)</f>
        <v>#VALUE!</v>
      </c>
    </row>
    <row r="6" spans="1:9" ht="30.75" customHeight="1">
      <c r="A6" s="10" t="s">
        <v>129</v>
      </c>
      <c r="B6" s="15" t="s">
        <v>125</v>
      </c>
      <c r="C6" s="5" t="s">
        <v>129</v>
      </c>
      <c r="D6" s="5">
        <v>71822</v>
      </c>
      <c r="E6" s="5" t="s">
        <v>129</v>
      </c>
      <c r="F6" s="5">
        <v>2770000000</v>
      </c>
      <c r="G6" s="11" t="e">
        <f>VALUE(MID(B6,13,4))</f>
        <v>#VALUE!</v>
      </c>
      <c r="H6" s="5" t="str">
        <f>E6</f>
        <v>Andorra </v>
      </c>
      <c r="I6" s="6" t="e">
        <f>(F6*G6)/(D6*0.1)</f>
        <v>#VALUE!</v>
      </c>
    </row>
    <row r="7" spans="1:9" ht="30.75" customHeight="1">
      <c r="A7" s="10" t="s">
        <v>130</v>
      </c>
      <c r="B7" s="15" t="s">
        <v>125</v>
      </c>
      <c r="C7" s="5" t="s">
        <v>130</v>
      </c>
      <c r="D7" s="5">
        <v>12263596</v>
      </c>
      <c r="E7" s="5" t="s">
        <v>130</v>
      </c>
      <c r="F7" s="5">
        <v>51950000000</v>
      </c>
      <c r="G7" s="11" t="e">
        <f>VALUE(MID(B7,13,4))</f>
        <v>#VALUE!</v>
      </c>
      <c r="H7" s="5" t="str">
        <f>E7</f>
        <v>Angola </v>
      </c>
      <c r="I7" s="6" t="e">
        <f>(F7*G7)/(D7*0.1)</f>
        <v>#VALUE!</v>
      </c>
    </row>
    <row r="8" spans="1:9" ht="30.75" customHeight="1">
      <c r="A8" s="10" t="s">
        <v>131</v>
      </c>
      <c r="B8" s="15" t="s">
        <v>125</v>
      </c>
      <c r="C8" s="5" t="s">
        <v>131</v>
      </c>
      <c r="D8" s="5">
        <v>13677</v>
      </c>
      <c r="E8" s="5" t="s">
        <v>131</v>
      </c>
      <c r="F8" s="5">
        <v>108900000</v>
      </c>
      <c r="G8" s="11" t="e">
        <f>VALUE(MID(B8,13,4))</f>
        <v>#VALUE!</v>
      </c>
      <c r="H8" s="5" t="str">
        <f>E8</f>
        <v>Anguilla </v>
      </c>
      <c r="I8" s="6" t="e">
        <f>(F8*G8)/(D8*0.1)</f>
        <v>#VALUE!</v>
      </c>
    </row>
    <row r="9" spans="1:9" ht="30.75" customHeight="1">
      <c r="A9" s="10" t="s">
        <v>132</v>
      </c>
      <c r="B9" s="15" t="s">
        <v>125</v>
      </c>
      <c r="C9" s="5" t="s">
        <v>132</v>
      </c>
      <c r="D9" s="5">
        <v>69481</v>
      </c>
      <c r="E9" s="5" t="s">
        <v>132</v>
      </c>
      <c r="F9" s="5">
        <v>750000000</v>
      </c>
      <c r="G9" s="11" t="e">
        <f>VALUE(MID(B9,13,4))</f>
        <v>#VALUE!</v>
      </c>
      <c r="H9" s="5" t="str">
        <f>E9</f>
        <v>Antigua and Barbuda </v>
      </c>
      <c r="I9" s="6" t="e">
        <f>(F9*G9)/(D9*0.1)</f>
        <v>#VALUE!</v>
      </c>
    </row>
    <row r="10" spans="1:9" ht="30.75" customHeight="1">
      <c r="A10" s="10" t="s">
        <v>57</v>
      </c>
      <c r="B10" s="15" t="s">
        <v>133</v>
      </c>
      <c r="C10" s="5" t="s">
        <v>57</v>
      </c>
      <c r="D10" s="5">
        <v>40301927</v>
      </c>
      <c r="E10" s="5" t="s">
        <v>57</v>
      </c>
      <c r="F10" s="5">
        <v>599100000000</v>
      </c>
      <c r="G10" s="11">
        <f>VALUE(MID(B10,13,4))</f>
        <v>0.01</v>
      </c>
      <c r="H10" s="5" t="str">
        <f>E10</f>
        <v>Argentina </v>
      </c>
      <c r="I10" s="6">
        <f>(F10*G10)/(D10*0.1)</f>
        <v>1486.5294158266922</v>
      </c>
    </row>
    <row r="11" spans="1:9" ht="30.75" customHeight="1">
      <c r="A11" s="10" t="s">
        <v>72</v>
      </c>
      <c r="B11" s="15" t="s">
        <v>134</v>
      </c>
      <c r="C11" s="5" t="s">
        <v>72</v>
      </c>
      <c r="D11" s="5">
        <v>2971650</v>
      </c>
      <c r="E11" s="5" t="s">
        <v>72</v>
      </c>
      <c r="F11" s="5">
        <v>15990000000</v>
      </c>
      <c r="G11" s="11">
        <f>VALUE(MID(B11,13,4))</f>
        <v>0.016</v>
      </c>
      <c r="H11" s="5" t="str">
        <f>E11</f>
        <v>Armenia </v>
      </c>
      <c r="I11" s="6">
        <f>(F11*G11)/(D11*0.1)</f>
        <v>860.9358437231841</v>
      </c>
    </row>
    <row r="12" spans="1:9" ht="30.75" customHeight="1">
      <c r="A12" s="10" t="s">
        <v>135</v>
      </c>
      <c r="B12" s="15" t="s">
        <v>125</v>
      </c>
      <c r="C12" s="5" t="s">
        <v>135</v>
      </c>
      <c r="D12" s="5">
        <v>100018</v>
      </c>
      <c r="E12" s="5" t="s">
        <v>135</v>
      </c>
      <c r="F12" s="5">
        <v>2258000000</v>
      </c>
      <c r="G12" s="11" t="e">
        <f>VALUE(MID(B12,13,4))</f>
        <v>#VALUE!</v>
      </c>
      <c r="H12" s="5" t="str">
        <f>E12</f>
        <v>Aruba </v>
      </c>
      <c r="I12" s="6" t="e">
        <f>(F12*G12)/(D12*0.1)</f>
        <v>#VALUE!</v>
      </c>
    </row>
    <row r="13" spans="1:9" ht="30.75" customHeight="1">
      <c r="A13" s="10" t="s">
        <v>25</v>
      </c>
      <c r="B13" s="15" t="s">
        <v>136</v>
      </c>
      <c r="C13" s="5" t="s">
        <v>25</v>
      </c>
      <c r="D13" s="5">
        <v>20434176</v>
      </c>
      <c r="E13" s="5" t="s">
        <v>25</v>
      </c>
      <c r="F13" s="5">
        <v>666300000000</v>
      </c>
      <c r="G13" s="11">
        <f>VALUE(MID(B13,13,4))</f>
        <v>0.02</v>
      </c>
      <c r="H13" s="5" t="str">
        <f>E13</f>
        <v>Australia </v>
      </c>
      <c r="I13" s="6">
        <f>(F13*G13)/(D13*0.1)</f>
        <v>6521.427631826211</v>
      </c>
    </row>
    <row r="14" spans="1:9" ht="30.75" customHeight="1">
      <c r="A14" s="10" t="s">
        <v>8</v>
      </c>
      <c r="B14" s="15" t="s">
        <v>137</v>
      </c>
      <c r="C14" s="5" t="s">
        <v>8</v>
      </c>
      <c r="D14" s="5">
        <v>8199783</v>
      </c>
      <c r="E14" s="5" t="s">
        <v>8</v>
      </c>
      <c r="F14" s="5">
        <v>279500000000</v>
      </c>
      <c r="G14" s="11">
        <f>VALUE(MID(B14,13,4))</f>
        <v>0.033</v>
      </c>
      <c r="H14" s="5" t="str">
        <f>E14</f>
        <v>Austria </v>
      </c>
      <c r="I14" s="6">
        <f>(F14*G14)/(D14*0.1)</f>
        <v>11248.468404590707</v>
      </c>
    </row>
    <row r="15" spans="1:9" ht="30.75" customHeight="1">
      <c r="A15" s="10" t="s">
        <v>48</v>
      </c>
      <c r="B15" s="15" t="s">
        <v>138</v>
      </c>
      <c r="C15" s="5" t="s">
        <v>48</v>
      </c>
      <c r="D15" s="5">
        <v>8120247</v>
      </c>
      <c r="E15" s="5" t="s">
        <v>48</v>
      </c>
      <c r="F15" s="5">
        <v>58100000000</v>
      </c>
      <c r="G15" s="11">
        <f>VALUE(MID(B15,13,4))</f>
        <v>0.027999999999999997</v>
      </c>
      <c r="H15" s="5" t="str">
        <f>E15</f>
        <v>Azerbaijan </v>
      </c>
      <c r="I15" s="6">
        <f>(F15*G15)/(D15*0.1)</f>
        <v>2003.387335385241</v>
      </c>
    </row>
    <row r="16" spans="1:9" ht="30.75" customHeight="1">
      <c r="A16" s="10" t="s">
        <v>139</v>
      </c>
      <c r="B16" s="15" t="s">
        <v>140</v>
      </c>
      <c r="C16" s="5" t="s">
        <v>139</v>
      </c>
      <c r="D16" s="5">
        <v>305655</v>
      </c>
      <c r="E16" s="5" t="s">
        <v>139</v>
      </c>
      <c r="F16" s="5">
        <v>6476000000</v>
      </c>
      <c r="G16" s="11" t="e">
        <f>VALUE(MID(B16,13,4))</f>
        <v>#VALUE!</v>
      </c>
      <c r="H16" s="5" t="str">
        <f>E16</f>
        <v>Bahamas, The </v>
      </c>
      <c r="I16" s="6" t="e">
        <f>(F16*G16)/(D16*0.1)</f>
        <v>#VALUE!</v>
      </c>
    </row>
    <row r="17" spans="1:9" ht="30.75" customHeight="1">
      <c r="A17" s="10" t="s">
        <v>141</v>
      </c>
      <c r="B17" s="15" t="s">
        <v>125</v>
      </c>
      <c r="C17" s="5" t="s">
        <v>141</v>
      </c>
      <c r="D17" s="5">
        <v>708573</v>
      </c>
      <c r="E17" s="5" t="s">
        <v>141</v>
      </c>
      <c r="F17" s="5">
        <v>17700000000</v>
      </c>
      <c r="G17" s="11" t="e">
        <f>VALUE(MID(B17,13,4))</f>
        <v>#VALUE!</v>
      </c>
      <c r="H17" s="5" t="str">
        <f>E17</f>
        <v>Bahrain </v>
      </c>
      <c r="I17" s="6" t="e">
        <f>(F17*G17)/(D17*0.1)</f>
        <v>#VALUE!</v>
      </c>
    </row>
    <row r="18" spans="1:9" ht="30.75" customHeight="1">
      <c r="A18" s="10" t="s">
        <v>73</v>
      </c>
      <c r="B18" s="15" t="s">
        <v>142</v>
      </c>
      <c r="C18" s="5" t="s">
        <v>73</v>
      </c>
      <c r="D18" s="5">
        <v>150448339</v>
      </c>
      <c r="E18" s="5" t="s">
        <v>73</v>
      </c>
      <c r="F18" s="5">
        <v>330800000000</v>
      </c>
      <c r="G18" s="11">
        <f>VALUE(MID(B18,13,4))</f>
        <v>0.039</v>
      </c>
      <c r="H18" s="5" t="str">
        <f>E18</f>
        <v>Bangladesh </v>
      </c>
      <c r="I18" s="6">
        <f>(F18*G18)/(D18*0.1)</f>
        <v>857.5169447367578</v>
      </c>
    </row>
    <row r="19" spans="1:9" ht="30.75" customHeight="1">
      <c r="A19" s="10" t="s">
        <v>143</v>
      </c>
      <c r="B19" s="15" t="s">
        <v>125</v>
      </c>
      <c r="C19" s="5" t="s">
        <v>143</v>
      </c>
      <c r="D19" s="5">
        <v>280946</v>
      </c>
      <c r="E19" s="5" t="s">
        <v>143</v>
      </c>
      <c r="F19" s="5">
        <v>5108000000</v>
      </c>
      <c r="G19" s="11" t="e">
        <f>VALUE(MID(B19,13,4))</f>
        <v>#VALUE!</v>
      </c>
      <c r="H19" s="5" t="str">
        <f>E19</f>
        <v>Barbados </v>
      </c>
      <c r="I19" s="6" t="e">
        <f>(F19*G19)/(D19*0.1)</f>
        <v>#VALUE!</v>
      </c>
    </row>
    <row r="20" spans="1:9" ht="30.75" customHeight="1">
      <c r="A20" s="10" t="s">
        <v>34</v>
      </c>
      <c r="B20" s="15" t="s">
        <v>144</v>
      </c>
      <c r="C20" s="5" t="s">
        <v>34</v>
      </c>
      <c r="D20" s="5">
        <v>9724723</v>
      </c>
      <c r="E20" s="5" t="s">
        <v>34</v>
      </c>
      <c r="F20" s="5">
        <v>80740000000</v>
      </c>
      <c r="G20" s="11">
        <f>VALUE(MID(B20,13,4))</f>
        <v>0.051</v>
      </c>
      <c r="H20" s="5" t="str">
        <f>E20</f>
        <v>Belarus </v>
      </c>
      <c r="I20" s="6">
        <f>(F20*G20)/(D20*0.1)</f>
        <v>4234.300555398852</v>
      </c>
    </row>
    <row r="21" spans="1:9" ht="30.75" customHeight="1">
      <c r="A21" s="10" t="s">
        <v>9</v>
      </c>
      <c r="B21" s="15" t="s">
        <v>145</v>
      </c>
      <c r="C21" s="5" t="s">
        <v>9</v>
      </c>
      <c r="D21" s="5">
        <v>10392226</v>
      </c>
      <c r="E21" s="5" t="s">
        <v>9</v>
      </c>
      <c r="F21" s="5">
        <v>330400000000</v>
      </c>
      <c r="G21" s="11">
        <f>VALUE(MID(B21,13,4))</f>
        <v>0.032</v>
      </c>
      <c r="H21" s="5" t="str">
        <f>E21</f>
        <v>Belgium </v>
      </c>
      <c r="I21" s="6">
        <f>(F21*G21)/(D21*0.1)</f>
        <v>10173.758730805122</v>
      </c>
    </row>
    <row r="22" spans="1:9" ht="30.75" customHeight="1">
      <c r="A22" s="10" t="s">
        <v>146</v>
      </c>
      <c r="B22" s="15" t="s">
        <v>125</v>
      </c>
      <c r="C22" s="5" t="s">
        <v>146</v>
      </c>
      <c r="D22" s="5">
        <v>294385</v>
      </c>
      <c r="E22" s="5" t="s">
        <v>146</v>
      </c>
      <c r="F22" s="5">
        <v>2307000000</v>
      </c>
      <c r="G22" s="11" t="e">
        <f>VALUE(MID(B22,13,4))</f>
        <v>#VALUE!</v>
      </c>
      <c r="H22" s="5" t="str">
        <f>E22</f>
        <v>Belize </v>
      </c>
      <c r="I22" s="6" t="e">
        <f>(F22*G22)/(D22*0.1)</f>
        <v>#VALUE!</v>
      </c>
    </row>
    <row r="23" spans="1:9" ht="30.75" customHeight="1">
      <c r="A23" s="10" t="s">
        <v>147</v>
      </c>
      <c r="B23" s="15" t="s">
        <v>125</v>
      </c>
      <c r="C23" s="5" t="s">
        <v>147</v>
      </c>
      <c r="D23" s="5">
        <v>8078314</v>
      </c>
      <c r="E23" s="5" t="s">
        <v>147</v>
      </c>
      <c r="F23" s="5">
        <v>8931000000</v>
      </c>
      <c r="G23" s="11" t="e">
        <f>VALUE(MID(B23,13,4))</f>
        <v>#VALUE!</v>
      </c>
      <c r="H23" s="5" t="str">
        <f>E23</f>
        <v>Benin </v>
      </c>
      <c r="I23" s="6" t="e">
        <f>(F23*G23)/(D23*0.1)</f>
        <v>#VALUE!</v>
      </c>
    </row>
    <row r="24" spans="1:9" ht="30.75" customHeight="1">
      <c r="A24" s="10" t="s">
        <v>148</v>
      </c>
      <c r="B24" s="15" t="s">
        <v>125</v>
      </c>
      <c r="C24" s="5" t="s">
        <v>148</v>
      </c>
      <c r="D24" s="5">
        <v>66163</v>
      </c>
      <c r="E24" s="5" t="s">
        <v>148</v>
      </c>
      <c r="F24" s="5">
        <v>4500000000</v>
      </c>
      <c r="G24" s="11" t="e">
        <f>VALUE(MID(B24,13,4))</f>
        <v>#VALUE!</v>
      </c>
      <c r="H24" s="5" t="str">
        <f>E24</f>
        <v>Bermuda </v>
      </c>
      <c r="I24" s="6" t="e">
        <f>(F24*G24)/(D24*0.1)</f>
        <v>#VALUE!</v>
      </c>
    </row>
    <row r="25" spans="1:9" ht="30.75" customHeight="1">
      <c r="A25" s="10" t="s">
        <v>149</v>
      </c>
      <c r="B25" s="15" t="s">
        <v>125</v>
      </c>
      <c r="C25" s="5" t="s">
        <v>149</v>
      </c>
      <c r="D25" s="5">
        <v>2327849</v>
      </c>
      <c r="E25" s="5" t="s">
        <v>149</v>
      </c>
      <c r="F25" s="5">
        <v>2900000000</v>
      </c>
      <c r="G25" s="11" t="e">
        <f>VALUE(MID(B25,13,4))</f>
        <v>#VALUE!</v>
      </c>
      <c r="H25" s="5" t="str">
        <f>E25</f>
        <v>Bhutan </v>
      </c>
      <c r="I25" s="6" t="e">
        <f>(F25*G25)/(D25*0.1)</f>
        <v>#VALUE!</v>
      </c>
    </row>
    <row r="26" spans="1:9" ht="30.75" customHeight="1">
      <c r="A26" s="10" t="s">
        <v>98</v>
      </c>
      <c r="B26" s="15" t="s">
        <v>150</v>
      </c>
      <c r="C26" s="5" t="s">
        <v>98</v>
      </c>
      <c r="D26" s="5">
        <v>9119152</v>
      </c>
      <c r="E26" s="5" t="s">
        <v>98</v>
      </c>
      <c r="F26" s="5">
        <v>27210000000</v>
      </c>
      <c r="G26" s="11">
        <f>VALUE(MID(B26,13,4))</f>
        <v>0.013000000000000001</v>
      </c>
      <c r="H26" s="5" t="str">
        <f>E26</f>
        <v>Bolivia </v>
      </c>
      <c r="I26" s="6">
        <f>(F26*G26)/(D26*0.1)</f>
        <v>387.8979098056486</v>
      </c>
    </row>
    <row r="27" spans="1:9" ht="30.75" customHeight="1">
      <c r="A27" s="10" t="s">
        <v>151</v>
      </c>
      <c r="B27" s="15" t="s">
        <v>125</v>
      </c>
      <c r="C27" s="5" t="s">
        <v>151</v>
      </c>
      <c r="D27" s="5">
        <v>4552198</v>
      </c>
      <c r="E27" s="5" t="s">
        <v>151</v>
      </c>
      <c r="F27" s="5">
        <v>24800000000</v>
      </c>
      <c r="G27" s="11" t="e">
        <f>VALUE(MID(B27,13,4))</f>
        <v>#VALUE!</v>
      </c>
      <c r="H27" s="5" t="str">
        <f>E27</f>
        <v>Bosnia and Herzegovina </v>
      </c>
      <c r="I27" s="6" t="e">
        <f>(F27*G27)/(D27*0.1)</f>
        <v>#VALUE!</v>
      </c>
    </row>
    <row r="28" spans="1:9" ht="30.75" customHeight="1">
      <c r="A28" s="10" t="s">
        <v>152</v>
      </c>
      <c r="B28" s="15" t="s">
        <v>125</v>
      </c>
      <c r="C28" s="5" t="s">
        <v>152</v>
      </c>
      <c r="D28" s="5">
        <v>1815508</v>
      </c>
      <c r="E28" s="5" t="s">
        <v>152</v>
      </c>
      <c r="F28" s="5">
        <v>18720000000</v>
      </c>
      <c r="G28" s="11" t="e">
        <f>VALUE(MID(B28,13,4))</f>
        <v>#VALUE!</v>
      </c>
      <c r="H28" s="5" t="str">
        <f>E28</f>
        <v>Botswana </v>
      </c>
      <c r="I28" s="6" t="e">
        <f>(F28*G28)/(D28*0.1)</f>
        <v>#VALUE!</v>
      </c>
    </row>
    <row r="29" spans="1:9" ht="30.75" customHeight="1">
      <c r="A29" s="10" t="s">
        <v>83</v>
      </c>
      <c r="B29" s="15" t="s">
        <v>153</v>
      </c>
      <c r="C29" s="5" t="s">
        <v>83</v>
      </c>
      <c r="D29" s="5">
        <v>190010647</v>
      </c>
      <c r="E29" s="5" t="s">
        <v>83</v>
      </c>
      <c r="F29" s="5">
        <v>1616000000000</v>
      </c>
      <c r="G29" s="11">
        <f>VALUE(MID(B29,13,4))</f>
        <v>0.007000000000000001</v>
      </c>
      <c r="H29" s="5" t="str">
        <f>E29</f>
        <v>Brazil </v>
      </c>
      <c r="I29" s="6">
        <f>(F29*G29)/(D29*0.1)</f>
        <v>595.3350603558548</v>
      </c>
    </row>
    <row r="30" spans="1:9" ht="30.75" customHeight="1">
      <c r="A30" s="10" t="s">
        <v>154</v>
      </c>
      <c r="B30" s="15" t="s">
        <v>125</v>
      </c>
      <c r="C30" s="5" t="s">
        <v>154</v>
      </c>
      <c r="D30" s="5">
        <v>23552</v>
      </c>
      <c r="E30" s="5" t="s">
        <v>154</v>
      </c>
      <c r="F30" s="5">
        <v>853400000</v>
      </c>
      <c r="G30" s="11" t="e">
        <f>VALUE(MID(B30,13,4))</f>
        <v>#VALUE!</v>
      </c>
      <c r="H30" s="5" t="str">
        <f>E30</f>
        <v>British Virgin Islands </v>
      </c>
      <c r="I30" s="6" t="e">
        <f>(F30*G30)/(D30*0.1)</f>
        <v>#VALUE!</v>
      </c>
    </row>
    <row r="31" spans="1:9" ht="30.75" customHeight="1">
      <c r="A31" s="10" t="s">
        <v>155</v>
      </c>
      <c r="B31" s="15" t="s">
        <v>125</v>
      </c>
      <c r="C31" s="5" t="s">
        <v>155</v>
      </c>
      <c r="D31" s="5">
        <v>374577</v>
      </c>
      <c r="E31" s="5" t="s">
        <v>155</v>
      </c>
      <c r="F31" s="5">
        <v>9531000000</v>
      </c>
      <c r="G31" s="11" t="e">
        <f>VALUE(MID(B31,13,4))</f>
        <v>#VALUE!</v>
      </c>
      <c r="H31" s="5" t="str">
        <f>E31</f>
        <v>Brunei </v>
      </c>
      <c r="I31" s="6" t="e">
        <f>(F31*G31)/(D31*0.1)</f>
        <v>#VALUE!</v>
      </c>
    </row>
    <row r="32" spans="1:9" ht="30.75" customHeight="1">
      <c r="A32" s="10" t="s">
        <v>38</v>
      </c>
      <c r="B32" s="15" t="s">
        <v>156</v>
      </c>
      <c r="C32" s="5" t="s">
        <v>38</v>
      </c>
      <c r="D32" s="5">
        <v>7322858</v>
      </c>
      <c r="E32" s="5" t="s">
        <v>38</v>
      </c>
      <c r="F32" s="5">
        <v>77130000000</v>
      </c>
      <c r="G32" s="11">
        <f>VALUE(MID(B32,13,4))</f>
        <v>0.028999999999999998</v>
      </c>
      <c r="H32" s="5" t="str">
        <f>E32</f>
        <v>Bulgaria </v>
      </c>
      <c r="I32" s="6">
        <f>(F32*G32)/(D32*0.1)</f>
        <v>3054.5041293986583</v>
      </c>
    </row>
    <row r="33" spans="1:9" ht="30.75" customHeight="1">
      <c r="A33" s="10" t="s">
        <v>105</v>
      </c>
      <c r="B33" s="15" t="s">
        <v>157</v>
      </c>
      <c r="C33" s="5" t="s">
        <v>105</v>
      </c>
      <c r="D33" s="5">
        <v>14326203</v>
      </c>
      <c r="E33" s="5" t="s">
        <v>105</v>
      </c>
      <c r="F33" s="5">
        <v>17870000000</v>
      </c>
      <c r="G33" s="11">
        <f>VALUE(MID(B33,13,4))</f>
        <v>0.02</v>
      </c>
      <c r="H33" s="5" t="str">
        <f>E33</f>
        <v>Burkina Faso </v>
      </c>
      <c r="I33" s="6">
        <f>(F33*G33)/(D33*0.1)</f>
        <v>249.47294129505215</v>
      </c>
    </row>
    <row r="34" spans="1:9" ht="30.75" customHeight="1">
      <c r="A34" s="10" t="s">
        <v>89</v>
      </c>
      <c r="B34" s="15" t="s">
        <v>158</v>
      </c>
      <c r="C34" s="5" t="s">
        <v>89</v>
      </c>
      <c r="D34" s="5">
        <v>47373958</v>
      </c>
      <c r="E34" s="5" t="s">
        <v>89</v>
      </c>
      <c r="F34" s="5">
        <v>83840000000</v>
      </c>
      <c r="G34" s="11">
        <f>VALUE(MID(B34,13,4))</f>
        <v>0.027999999999999997</v>
      </c>
      <c r="H34" s="5" t="str">
        <f>E34</f>
        <v>Burma </v>
      </c>
      <c r="I34" s="6">
        <f>(F34*G34)/(D34*0.1)</f>
        <v>495.5296325462187</v>
      </c>
    </row>
    <row r="35" spans="1:9" ht="30.75" customHeight="1">
      <c r="A35" s="10" t="s">
        <v>114</v>
      </c>
      <c r="B35" s="15" t="s">
        <v>159</v>
      </c>
      <c r="C35" s="5" t="s">
        <v>114</v>
      </c>
      <c r="D35" s="5">
        <v>8390505</v>
      </c>
      <c r="E35" s="5" t="s">
        <v>114</v>
      </c>
      <c r="F35" s="5">
        <v>5744000000</v>
      </c>
      <c r="G35" s="11">
        <f>VALUE(MID(B35,13,4))</f>
        <v>0.018000000000000002</v>
      </c>
      <c r="H35" s="5" t="str">
        <f>E35</f>
        <v>Burundi </v>
      </c>
      <c r="I35" s="6">
        <f>(F35*G35)/(D35*0.1)</f>
        <v>123.22500254752248</v>
      </c>
    </row>
    <row r="36" spans="1:9" ht="30.75" customHeight="1">
      <c r="A36" s="10" t="s">
        <v>76</v>
      </c>
      <c r="B36" s="15" t="s">
        <v>160</v>
      </c>
      <c r="C36" s="5" t="s">
        <v>76</v>
      </c>
      <c r="D36" s="5">
        <v>13995904</v>
      </c>
      <c r="E36" s="5" t="s">
        <v>76</v>
      </c>
      <c r="F36" s="5">
        <v>36780000000</v>
      </c>
      <c r="G36" s="11">
        <f>VALUE(MID(B36,13,4))</f>
        <v>0.028999999999999998</v>
      </c>
      <c r="H36" s="5" t="str">
        <f>E36</f>
        <v>Cambodia </v>
      </c>
      <c r="I36" s="6">
        <f>(F36*G36)/(D36*0.1)</f>
        <v>762.0943956174605</v>
      </c>
    </row>
    <row r="37" spans="1:9" ht="30.75" customHeight="1">
      <c r="A37" s="10" t="s">
        <v>93</v>
      </c>
      <c r="B37" s="15" t="s">
        <v>161</v>
      </c>
      <c r="C37" s="5" t="s">
        <v>93</v>
      </c>
      <c r="D37" s="5">
        <v>18060382</v>
      </c>
      <c r="E37" s="5" t="s">
        <v>93</v>
      </c>
      <c r="F37" s="5">
        <v>42200000000</v>
      </c>
      <c r="G37" s="11">
        <f>VALUE(MID(B37,13,4))</f>
        <v>0.019</v>
      </c>
      <c r="H37" s="5" t="str">
        <f>E37</f>
        <v>Cameroon </v>
      </c>
      <c r="I37" s="6">
        <f>(F37*G37)/(D37*0.1)</f>
        <v>443.9551721552733</v>
      </c>
    </row>
    <row r="38" spans="1:9" ht="30.75" customHeight="1">
      <c r="A38" s="10" t="s">
        <v>10</v>
      </c>
      <c r="B38" s="15" t="s">
        <v>162</v>
      </c>
      <c r="C38" s="5" t="s">
        <v>10</v>
      </c>
      <c r="D38" s="5">
        <v>33390141</v>
      </c>
      <c r="E38" s="5" t="s">
        <v>10</v>
      </c>
      <c r="F38" s="5">
        <v>1165000000000</v>
      </c>
      <c r="G38" s="11">
        <f>VALUE(MID(B38,13,4))</f>
        <v>0.027999999999999997</v>
      </c>
      <c r="H38" s="5" t="str">
        <f>E38</f>
        <v>Canada </v>
      </c>
      <c r="I38" s="6">
        <f>(F38*G38)/(D38*0.1)</f>
        <v>9769.350779321356</v>
      </c>
    </row>
    <row r="39" spans="1:9" ht="30.75" customHeight="1">
      <c r="A39" s="10" t="s">
        <v>163</v>
      </c>
      <c r="B39" s="15" t="s">
        <v>125</v>
      </c>
      <c r="C39" s="5" t="s">
        <v>163</v>
      </c>
      <c r="D39" s="5">
        <v>423613</v>
      </c>
      <c r="E39" s="5" t="s">
        <v>163</v>
      </c>
      <c r="F39" s="5">
        <v>3129000000</v>
      </c>
      <c r="G39" s="11" t="e">
        <f>VALUE(MID(B39,13,4))</f>
        <v>#VALUE!</v>
      </c>
      <c r="H39" s="5" t="str">
        <f>E39</f>
        <v>Cape Verde </v>
      </c>
      <c r="I39" s="6" t="e">
        <f>(F39*G39)/(D39*0.1)</f>
        <v>#VALUE!</v>
      </c>
    </row>
    <row r="40" spans="1:9" ht="30.75" customHeight="1">
      <c r="A40" s="10" t="s">
        <v>164</v>
      </c>
      <c r="B40" s="15" t="s">
        <v>125</v>
      </c>
      <c r="C40" s="5" t="s">
        <v>164</v>
      </c>
      <c r="D40" s="5">
        <v>46600</v>
      </c>
      <c r="E40" s="5" t="s">
        <v>164</v>
      </c>
      <c r="F40" s="5">
        <v>1939000000</v>
      </c>
      <c r="G40" s="11" t="e">
        <f>VALUE(MID(B40,13,4))</f>
        <v>#VALUE!</v>
      </c>
      <c r="H40" s="5" t="str">
        <f>E40</f>
        <v>Cayman Islands </v>
      </c>
      <c r="I40" s="6" t="e">
        <f>(F40*G40)/(D40*0.1)</f>
        <v>#VALUE!</v>
      </c>
    </row>
    <row r="41" spans="1:9" ht="30.75" customHeight="1">
      <c r="A41" s="10" t="s">
        <v>116</v>
      </c>
      <c r="B41" s="15" t="s">
        <v>165</v>
      </c>
      <c r="C41" s="5" t="s">
        <v>116</v>
      </c>
      <c r="D41" s="5">
        <v>4369038</v>
      </c>
      <c r="E41" s="5" t="s">
        <v>116</v>
      </c>
      <c r="F41" s="5">
        <v>4913000000</v>
      </c>
      <c r="G41" s="11">
        <f>VALUE(MID(B41,13,4))</f>
        <v>0.007000000000000001</v>
      </c>
      <c r="H41" s="5" t="str">
        <f>E41</f>
        <v>Central African Republic </v>
      </c>
      <c r="I41" s="6">
        <f>(F41*G41)/(D41*0.1)</f>
        <v>78.71526867012831</v>
      </c>
    </row>
    <row r="42" spans="1:9" ht="30.75" customHeight="1">
      <c r="A42" s="10" t="s">
        <v>166</v>
      </c>
      <c r="B42" s="15" t="s">
        <v>125</v>
      </c>
      <c r="C42" s="5" t="s">
        <v>166</v>
      </c>
      <c r="D42" s="5">
        <v>9885661</v>
      </c>
      <c r="E42" s="5" t="s">
        <v>166</v>
      </c>
      <c r="F42" s="5">
        <v>15260000000</v>
      </c>
      <c r="G42" s="11" t="e">
        <f>VALUE(MID(B42,13,4))</f>
        <v>#VALUE!</v>
      </c>
      <c r="H42" s="5" t="str">
        <f>E42</f>
        <v>Chad </v>
      </c>
      <c r="I42" s="6" t="e">
        <f>(F42*G42)/(D42*0.1)</f>
        <v>#VALUE!</v>
      </c>
    </row>
    <row r="43" spans="1:9" ht="30.75" customHeight="1">
      <c r="A43" s="10" t="s">
        <v>56</v>
      </c>
      <c r="B43" s="15" t="s">
        <v>167</v>
      </c>
      <c r="C43" s="5" t="s">
        <v>56</v>
      </c>
      <c r="D43" s="5">
        <v>16284741</v>
      </c>
      <c r="E43" s="5" t="s">
        <v>56</v>
      </c>
      <c r="F43" s="5">
        <v>203000000000</v>
      </c>
      <c r="G43" s="11">
        <f>VALUE(MID(B43,13,4))</f>
        <v>0.012</v>
      </c>
      <c r="H43" s="5" t="str">
        <f>E43</f>
        <v>Chile </v>
      </c>
      <c r="I43" s="6">
        <f>(F43*G43)/(D43*0.1)</f>
        <v>1495.878872129437</v>
      </c>
    </row>
    <row r="44" spans="1:9" ht="30.75" customHeight="1">
      <c r="A44" s="10" t="s">
        <v>60</v>
      </c>
      <c r="B44" s="15" t="s">
        <v>168</v>
      </c>
      <c r="C44" s="5" t="s">
        <v>60</v>
      </c>
      <c r="D44" s="5">
        <v>1321851888</v>
      </c>
      <c r="E44" s="5" t="s">
        <v>60</v>
      </c>
      <c r="F44" s="5">
        <v>10000000000000</v>
      </c>
      <c r="G44" s="11">
        <f>VALUE(MID(B44,13,4))</f>
        <v>0.018000000000000002</v>
      </c>
      <c r="H44" s="5" t="str">
        <f>E44</f>
        <v>China </v>
      </c>
      <c r="I44" s="6">
        <f>(F44*G44)/(D44*0.1)</f>
        <v>1361.7259364235217</v>
      </c>
    </row>
    <row r="45" spans="1:9" ht="30.75" customHeight="1">
      <c r="A45" s="10" t="s">
        <v>24</v>
      </c>
      <c r="B45" s="15" t="s">
        <v>169</v>
      </c>
      <c r="C45" s="5" t="s">
        <v>24</v>
      </c>
      <c r="D45" s="5">
        <v>44379598</v>
      </c>
      <c r="E45" s="5" t="s">
        <v>24</v>
      </c>
      <c r="F45" s="5">
        <v>366700000000</v>
      </c>
      <c r="G45" s="11">
        <f>VALUE(MID(B45,13,4))</f>
        <v>0.079</v>
      </c>
      <c r="H45" s="5" t="str">
        <f>E45</f>
        <v>Colombia </v>
      </c>
      <c r="I45" s="6">
        <f>(F45*G45)/(D45*0.1)</f>
        <v>6527.61658634222</v>
      </c>
    </row>
    <row r="46" spans="1:9" ht="30.75" customHeight="1">
      <c r="A46" s="10" t="s">
        <v>170</v>
      </c>
      <c r="B46" s="15" t="s">
        <v>125</v>
      </c>
      <c r="C46" s="5" t="s">
        <v>170</v>
      </c>
      <c r="D46" s="5">
        <v>711417</v>
      </c>
      <c r="E46" s="5" t="s">
        <v>170</v>
      </c>
      <c r="F46" s="5">
        <v>441000000</v>
      </c>
      <c r="G46" s="11" t="e">
        <f>VALUE(MID(B46,13,4))</f>
        <v>#VALUE!</v>
      </c>
      <c r="H46" s="5" t="str">
        <f>E46</f>
        <v>Comoros </v>
      </c>
      <c r="I46" s="6" t="e">
        <f>(F46*G46)/(D46*0.1)</f>
        <v>#VALUE!</v>
      </c>
    </row>
    <row r="47" spans="1:9" ht="30.75" customHeight="1">
      <c r="A47" s="10" t="s">
        <v>171</v>
      </c>
      <c r="B47" s="15" t="s">
        <v>125</v>
      </c>
      <c r="C47" s="5" t="s">
        <v>171</v>
      </c>
      <c r="D47" s="5">
        <v>65751512</v>
      </c>
      <c r="E47" s="5" t="s">
        <v>171</v>
      </c>
      <c r="F47" s="5">
        <v>44600000000</v>
      </c>
      <c r="G47" s="11" t="e">
        <f>VALUE(MID(B47,13,4))</f>
        <v>#VALUE!</v>
      </c>
      <c r="H47" s="5" t="str">
        <f>E47</f>
        <v>Congo, Democratic Republic of the </v>
      </c>
      <c r="I47" s="6" t="e">
        <f>(F47*G47)/(D47*0.1)</f>
        <v>#VALUE!</v>
      </c>
    </row>
    <row r="48" spans="1:9" ht="30.75" customHeight="1">
      <c r="A48" s="10" t="s">
        <v>172</v>
      </c>
      <c r="B48" s="15" t="s">
        <v>125</v>
      </c>
      <c r="C48" s="5" t="s">
        <v>172</v>
      </c>
      <c r="D48" s="5">
        <v>3800610</v>
      </c>
      <c r="E48" s="5" t="s">
        <v>172</v>
      </c>
      <c r="F48" s="5">
        <v>4958000000</v>
      </c>
      <c r="G48" s="11" t="e">
        <f>VALUE(MID(B48,13,4))</f>
        <v>#VALUE!</v>
      </c>
      <c r="H48" s="5" t="str">
        <f>E48</f>
        <v>Congo, Republic of the </v>
      </c>
      <c r="I48" s="6" t="e">
        <f>(F48*G48)/(D48*0.1)</f>
        <v>#VALUE!</v>
      </c>
    </row>
    <row r="49" spans="1:9" ht="30.75" customHeight="1">
      <c r="A49" s="10" t="s">
        <v>173</v>
      </c>
      <c r="B49" s="15" t="s">
        <v>125</v>
      </c>
      <c r="C49" s="5" t="s">
        <v>173</v>
      </c>
      <c r="D49" s="5">
        <v>21750</v>
      </c>
      <c r="E49" s="5" t="s">
        <v>173</v>
      </c>
      <c r="F49" s="5">
        <v>183200000</v>
      </c>
      <c r="G49" s="11" t="e">
        <f>VALUE(MID(B49,13,4))</f>
        <v>#VALUE!</v>
      </c>
      <c r="H49" s="5" t="str">
        <f>E49</f>
        <v>Cook Islands </v>
      </c>
      <c r="I49" s="6" t="e">
        <f>(F49*G49)/(D49*0.1)</f>
        <v>#VALUE!</v>
      </c>
    </row>
    <row r="50" spans="1:9" ht="30.75" customHeight="1">
      <c r="A50" s="10" t="s">
        <v>61</v>
      </c>
      <c r="B50" s="15" t="s">
        <v>174</v>
      </c>
      <c r="C50" s="5" t="s">
        <v>61</v>
      </c>
      <c r="D50" s="5">
        <v>4133884</v>
      </c>
      <c r="E50" s="5" t="s">
        <v>61</v>
      </c>
      <c r="F50" s="5">
        <v>48770000000</v>
      </c>
      <c r="G50" s="11">
        <f>VALUE(MID(B50,13,4))</f>
        <v>0.011000000000000001</v>
      </c>
      <c r="H50" s="5" t="str">
        <f>E50</f>
        <v>Costa Rica </v>
      </c>
      <c r="I50" s="6">
        <f>(F50*G50)/(D50*0.1)</f>
        <v>1297.7383980779337</v>
      </c>
    </row>
    <row r="51" spans="1:9" ht="30.75" customHeight="1">
      <c r="A51" s="10" t="s">
        <v>91</v>
      </c>
      <c r="B51" s="15" t="s">
        <v>175</v>
      </c>
      <c r="C51" s="5" t="s">
        <v>91</v>
      </c>
      <c r="D51" s="5">
        <v>18013409</v>
      </c>
      <c r="E51" s="5" t="s">
        <v>91</v>
      </c>
      <c r="F51" s="5">
        <v>28470000000</v>
      </c>
      <c r="G51" s="11">
        <f>VALUE(MID(B51,13,4))</f>
        <v>0.031000000000000003</v>
      </c>
      <c r="H51" s="5" t="str">
        <f>E51</f>
        <v>Cote d'Ivoire </v>
      </c>
      <c r="I51" s="6">
        <f>(F51*G51)/(D51*0.1)</f>
        <v>489.95167988469035</v>
      </c>
    </row>
    <row r="52" spans="1:9" ht="30.75" customHeight="1">
      <c r="A52" s="10" t="s">
        <v>31</v>
      </c>
      <c r="B52" s="15" t="s">
        <v>176</v>
      </c>
      <c r="C52" s="5" t="s">
        <v>31</v>
      </c>
      <c r="D52" s="5">
        <v>4493312</v>
      </c>
      <c r="E52" s="5" t="s">
        <v>31</v>
      </c>
      <c r="F52" s="5">
        <v>59410000000</v>
      </c>
      <c r="G52" s="11">
        <f>VALUE(MID(B52,13,4))</f>
        <v>0.034</v>
      </c>
      <c r="H52" s="5" t="str">
        <f>E52</f>
        <v>Croatia </v>
      </c>
      <c r="I52" s="6">
        <f>(F52*G52)/(D52*0.1)</f>
        <v>4495.436773587056</v>
      </c>
    </row>
    <row r="53" spans="1:9" ht="30.75" customHeight="1">
      <c r="A53" s="10" t="s">
        <v>177</v>
      </c>
      <c r="B53" s="15" t="s">
        <v>125</v>
      </c>
      <c r="C53" s="5" t="s">
        <v>177</v>
      </c>
      <c r="D53" s="5">
        <v>11394043</v>
      </c>
      <c r="E53" s="5" t="s">
        <v>177</v>
      </c>
      <c r="F53" s="5">
        <v>44540000000</v>
      </c>
      <c r="G53" s="11" t="e">
        <f>VALUE(MID(B53,13,4))</f>
        <v>#VALUE!</v>
      </c>
      <c r="H53" s="5" t="str">
        <f>E53</f>
        <v>Cuba </v>
      </c>
      <c r="I53" s="6" t="e">
        <f>(F53*G53)/(D53*0.1)</f>
        <v>#VALUE!</v>
      </c>
    </row>
    <row r="54" spans="1:9" ht="30.75" customHeight="1">
      <c r="A54" s="10" t="s">
        <v>178</v>
      </c>
      <c r="B54" s="15" t="s">
        <v>125</v>
      </c>
      <c r="C54" s="5" t="s">
        <v>178</v>
      </c>
      <c r="D54" s="5">
        <v>788457</v>
      </c>
      <c r="E54" s="5" t="s">
        <v>178</v>
      </c>
      <c r="F54" s="5">
        <v>17790000000</v>
      </c>
      <c r="G54" s="11" t="e">
        <f>VALUE(MID(B54,13,4))</f>
        <v>#VALUE!</v>
      </c>
      <c r="H54" s="5" t="str">
        <f>E54</f>
        <v>Cyprus </v>
      </c>
      <c r="I54" s="6" t="e">
        <f>(F54*G54)/(D54*0.1)</f>
        <v>#VALUE!</v>
      </c>
    </row>
    <row r="55" spans="1:9" ht="30.75" customHeight="1">
      <c r="A55" s="10" t="s">
        <v>11</v>
      </c>
      <c r="B55" s="15" t="s">
        <v>179</v>
      </c>
      <c r="C55" s="5" t="s">
        <v>11</v>
      </c>
      <c r="D55" s="5">
        <v>10228744</v>
      </c>
      <c r="E55" s="5" t="s">
        <v>11</v>
      </c>
      <c r="F55" s="5">
        <v>221400000000</v>
      </c>
      <c r="G55" s="11">
        <f>VALUE(MID(B55,13,4))</f>
        <v>0.043</v>
      </c>
      <c r="H55" s="5" t="str">
        <f>E55</f>
        <v>Czech Republic </v>
      </c>
      <c r="I55" s="6">
        <f>(F55*G55)/(D55*0.1)</f>
        <v>9307.301072350623</v>
      </c>
    </row>
    <row r="56" spans="1:9" ht="30.75" customHeight="1">
      <c r="A56" s="10" t="s">
        <v>19</v>
      </c>
      <c r="B56" s="15" t="s">
        <v>180</v>
      </c>
      <c r="C56" s="5" t="s">
        <v>19</v>
      </c>
      <c r="D56" s="5">
        <v>5468120</v>
      </c>
      <c r="E56" s="5" t="s">
        <v>19</v>
      </c>
      <c r="F56" s="5">
        <v>198500000000</v>
      </c>
      <c r="G56" s="11">
        <f>VALUE(MID(B56,13,4))</f>
        <v>0.02</v>
      </c>
      <c r="H56" s="5" t="str">
        <f>E56</f>
        <v>Denmark </v>
      </c>
      <c r="I56" s="6">
        <f>(F56*G56)/(D56*0.1)</f>
        <v>7260.264953951267</v>
      </c>
    </row>
    <row r="57" spans="1:9" ht="30.75" customHeight="1">
      <c r="A57" s="10" t="s">
        <v>181</v>
      </c>
      <c r="B57" s="15" t="s">
        <v>125</v>
      </c>
      <c r="C57" s="5" t="s">
        <v>181</v>
      </c>
      <c r="D57" s="5">
        <v>496374</v>
      </c>
      <c r="E57" s="5" t="s">
        <v>181</v>
      </c>
      <c r="F57" s="5">
        <v>619000000</v>
      </c>
      <c r="G57" s="11" t="e">
        <f>VALUE(MID(B57,13,4))</f>
        <v>#VALUE!</v>
      </c>
      <c r="H57" s="5" t="str">
        <f>E57</f>
        <v>Djibouti </v>
      </c>
      <c r="I57" s="6" t="e">
        <f>(F57*G57)/(D57*0.1)</f>
        <v>#VALUE!</v>
      </c>
    </row>
    <row r="58" spans="1:9" ht="30.75" customHeight="1">
      <c r="A58" s="10" t="s">
        <v>182</v>
      </c>
      <c r="B58" s="15" t="s">
        <v>125</v>
      </c>
      <c r="C58" s="5" t="s">
        <v>182</v>
      </c>
      <c r="D58" s="5">
        <v>72386</v>
      </c>
      <c r="E58" s="5" t="s">
        <v>182</v>
      </c>
      <c r="F58" s="5">
        <v>384000000</v>
      </c>
      <c r="G58" s="11" t="e">
        <f>VALUE(MID(B58,13,4))</f>
        <v>#VALUE!</v>
      </c>
      <c r="H58" s="5" t="str">
        <f>E58</f>
        <v>Dominica </v>
      </c>
      <c r="I58" s="6" t="e">
        <f>(F58*G58)/(D58*0.1)</f>
        <v>#VALUE!</v>
      </c>
    </row>
    <row r="59" spans="1:9" ht="30.75" customHeight="1">
      <c r="A59" s="10" t="s">
        <v>54</v>
      </c>
      <c r="B59" s="15" t="s">
        <v>183</v>
      </c>
      <c r="C59" s="5" t="s">
        <v>54</v>
      </c>
      <c r="D59" s="5">
        <v>9365818</v>
      </c>
      <c r="E59" s="5" t="s">
        <v>54</v>
      </c>
      <c r="F59" s="5">
        <v>73740000000</v>
      </c>
      <c r="G59" s="11">
        <f>VALUE(MID(B59,13,4))</f>
        <v>0.021</v>
      </c>
      <c r="H59" s="5" t="str">
        <f>E59</f>
        <v>Dominican Republic </v>
      </c>
      <c r="I59" s="6">
        <f>(F59*G59)/(D59*0.1)</f>
        <v>1653.395357458366</v>
      </c>
    </row>
    <row r="60" spans="1:9" ht="30.75" customHeight="1">
      <c r="A60" s="10" t="s">
        <v>184</v>
      </c>
      <c r="B60" s="15" t="s">
        <v>125</v>
      </c>
      <c r="C60" s="5" t="s">
        <v>184</v>
      </c>
      <c r="D60" s="5">
        <v>1084971</v>
      </c>
      <c r="E60" s="5" t="s">
        <v>184</v>
      </c>
      <c r="F60" s="5">
        <v>370000000</v>
      </c>
      <c r="G60" s="11" t="e">
        <f>VALUE(MID(B60,13,4))</f>
        <v>#VALUE!</v>
      </c>
      <c r="H60" s="5" t="str">
        <f>E60</f>
        <v>East Timor </v>
      </c>
      <c r="I60" s="6" t="e">
        <f>(F60*G60)/(D60*0.1)</f>
        <v>#VALUE!</v>
      </c>
    </row>
    <row r="61" spans="1:9" ht="30.75" customHeight="1">
      <c r="A61" s="10" t="s">
        <v>71</v>
      </c>
      <c r="B61" s="15" t="s">
        <v>185</v>
      </c>
      <c r="C61" s="5" t="s">
        <v>71</v>
      </c>
      <c r="D61" s="5">
        <v>13755680</v>
      </c>
      <c r="E61" s="5" t="s">
        <v>71</v>
      </c>
      <c r="F61" s="5">
        <v>60480000000</v>
      </c>
      <c r="G61" s="11">
        <f>VALUE(MID(B61,13,4))</f>
        <v>0.02</v>
      </c>
      <c r="H61" s="5" t="str">
        <f>E61</f>
        <v>Ecuador </v>
      </c>
      <c r="I61" s="6">
        <f>(F61*G61)/(D61*0.1)</f>
        <v>879.3458411361706</v>
      </c>
    </row>
    <row r="62" spans="1:9" ht="30.75" customHeight="1">
      <c r="A62" s="10" t="s">
        <v>50</v>
      </c>
      <c r="B62" s="15" t="s">
        <v>186</v>
      </c>
      <c r="C62" s="5" t="s">
        <v>50</v>
      </c>
      <c r="D62" s="5">
        <v>80335036</v>
      </c>
      <c r="E62" s="5" t="s">
        <v>50</v>
      </c>
      <c r="F62" s="5">
        <v>328100000000</v>
      </c>
      <c r="G62" s="11">
        <f>VALUE(MID(B62,13,4))</f>
        <v>0.044000000000000004</v>
      </c>
      <c r="H62" s="5" t="str">
        <f>E62</f>
        <v>Egypt </v>
      </c>
      <c r="I62" s="6">
        <f>(F62*G62)/(D62*0.1)</f>
        <v>1797.0241526997013</v>
      </c>
    </row>
    <row r="63" spans="1:9" ht="30.75" customHeight="1">
      <c r="A63" s="10" t="s">
        <v>101</v>
      </c>
      <c r="B63" s="15" t="s">
        <v>187</v>
      </c>
      <c r="C63" s="5" t="s">
        <v>101</v>
      </c>
      <c r="D63" s="5">
        <v>6948073</v>
      </c>
      <c r="E63" s="5" t="s">
        <v>101</v>
      </c>
      <c r="F63" s="5">
        <v>33200000000</v>
      </c>
      <c r="G63" s="11">
        <f>VALUE(MID(B63,13,4))/100</f>
        <v>0.0067</v>
      </c>
      <c r="H63" s="5" t="str">
        <f>E63</f>
        <v>El Salvador </v>
      </c>
      <c r="I63" s="6">
        <f>(F63*G63)/(D63*0.1)</f>
        <v>320.14631970619763</v>
      </c>
    </row>
    <row r="64" spans="1:9" ht="30.75" customHeight="1">
      <c r="A64" s="10" t="s">
        <v>188</v>
      </c>
      <c r="B64" s="15" t="s">
        <v>125</v>
      </c>
      <c r="C64" s="5" t="s">
        <v>188</v>
      </c>
      <c r="D64" s="5">
        <v>551201</v>
      </c>
      <c r="E64" s="5" t="s">
        <v>188</v>
      </c>
      <c r="F64" s="5">
        <v>25690000000</v>
      </c>
      <c r="G64" s="11" t="e">
        <f>VALUE(MID(B64,13,4))</f>
        <v>#VALUE!</v>
      </c>
      <c r="H64" s="5" t="str">
        <f>E64</f>
        <v>Equatorial Guinea </v>
      </c>
      <c r="I64" s="6" t="e">
        <f>(F64*G64)/(D64*0.1)</f>
        <v>#VALUE!</v>
      </c>
    </row>
    <row r="65" spans="1:9" ht="30.75" customHeight="1">
      <c r="A65" s="10" t="s">
        <v>189</v>
      </c>
      <c r="B65" s="15" t="s">
        <v>125</v>
      </c>
      <c r="C65" s="5" t="s">
        <v>189</v>
      </c>
      <c r="D65" s="5">
        <v>4906585</v>
      </c>
      <c r="E65" s="5" t="s">
        <v>189</v>
      </c>
      <c r="F65" s="5">
        <v>4471000000</v>
      </c>
      <c r="G65" s="11" t="e">
        <f>VALUE(MID(B65,13,4))</f>
        <v>#VALUE!</v>
      </c>
      <c r="H65" s="5" t="str">
        <f>E65</f>
        <v>Eritrea </v>
      </c>
      <c r="I65" s="6" t="e">
        <f>(F65*G65)/(D65*0.1)</f>
        <v>#VALUE!</v>
      </c>
    </row>
    <row r="66" spans="1:9" ht="30.75" customHeight="1">
      <c r="A66" s="10" t="s">
        <v>36</v>
      </c>
      <c r="B66" s="15" t="s">
        <v>190</v>
      </c>
      <c r="C66" s="5" t="s">
        <v>36</v>
      </c>
      <c r="D66" s="5">
        <v>1315912</v>
      </c>
      <c r="E66" s="5" t="s">
        <v>36</v>
      </c>
      <c r="F66" s="5">
        <v>26000000000</v>
      </c>
      <c r="G66" s="11">
        <f>VALUE(MID(B66,13,4))</f>
        <v>0.019</v>
      </c>
      <c r="H66" s="5" t="str">
        <f>E66</f>
        <v>Estonia </v>
      </c>
      <c r="I66" s="6">
        <f>(F66*G66)/(D66*0.1)</f>
        <v>3754.0504228246264</v>
      </c>
    </row>
    <row r="67" spans="1:9" ht="30.75" customHeight="1">
      <c r="A67" s="10" t="s">
        <v>102</v>
      </c>
      <c r="B67" s="15" t="s">
        <v>191</v>
      </c>
      <c r="C67" s="5" t="s">
        <v>102</v>
      </c>
      <c r="D67" s="5">
        <v>76511887</v>
      </c>
      <c r="E67" s="5" t="s">
        <v>102</v>
      </c>
      <c r="F67" s="5">
        <v>71630000000</v>
      </c>
      <c r="G67" s="11">
        <f>VALUE(MID(B67,13,4))</f>
        <v>0.03</v>
      </c>
      <c r="H67" s="5" t="str">
        <f>E67</f>
        <v>Ethiopia </v>
      </c>
      <c r="I67" s="6">
        <f>(F67*G67)/(D67*0.1)</f>
        <v>280.8583194399584</v>
      </c>
    </row>
    <row r="68" spans="1:9" ht="30.75" customHeight="1">
      <c r="A68" s="10" t="s">
        <v>17</v>
      </c>
      <c r="B68" s="15" t="s">
        <v>192</v>
      </c>
      <c r="C68" s="5" t="s">
        <v>17</v>
      </c>
      <c r="D68" s="5">
        <v>490426060</v>
      </c>
      <c r="E68" s="5" t="s">
        <v>17</v>
      </c>
      <c r="F68" s="5">
        <v>12820000000000</v>
      </c>
      <c r="G68" s="11">
        <f>VALUE(MID(B68,13,4))</f>
        <v>0.028999999999999998</v>
      </c>
      <c r="H68" s="5" t="str">
        <f>E68</f>
        <v>European Union </v>
      </c>
      <c r="I68" s="6">
        <f>(F68*G68)/(D68*0.1)</f>
        <v>7580.755394605254</v>
      </c>
    </row>
    <row r="69" spans="1:9" ht="30.75" customHeight="1">
      <c r="A69" s="10" t="s">
        <v>193</v>
      </c>
      <c r="B69" s="15" t="s">
        <v>125</v>
      </c>
      <c r="C69" s="5" t="s">
        <v>193</v>
      </c>
      <c r="D69" s="5">
        <v>3105</v>
      </c>
      <c r="E69" s="5" t="s">
        <v>193</v>
      </c>
      <c r="F69" s="5">
        <v>75000000</v>
      </c>
      <c r="G69" s="11" t="e">
        <f>VALUE(MID(B69,13,4))</f>
        <v>#VALUE!</v>
      </c>
      <c r="H69" s="5" t="str">
        <f>E69</f>
        <v>Falkland Islands (Islas Malvinas) </v>
      </c>
      <c r="I69" s="6" t="e">
        <f>(F69*G69)/(D69*0.1)</f>
        <v>#VALUE!</v>
      </c>
    </row>
    <row r="70" spans="1:9" ht="30.75" customHeight="1">
      <c r="A70" s="10" t="s">
        <v>194</v>
      </c>
      <c r="B70" s="15" t="s">
        <v>125</v>
      </c>
      <c r="C70" s="5" t="s">
        <v>194</v>
      </c>
      <c r="D70" s="5">
        <v>47511</v>
      </c>
      <c r="E70" s="5" t="s">
        <v>194</v>
      </c>
      <c r="F70" s="5">
        <v>1000000000</v>
      </c>
      <c r="G70" s="11" t="e">
        <f>VALUE(MID(B70,13,4))</f>
        <v>#VALUE!</v>
      </c>
      <c r="H70" s="5" t="str">
        <f>E70</f>
        <v>Faroe Islands </v>
      </c>
      <c r="I70" s="6" t="e">
        <f>(F70*G70)/(D70*0.1)</f>
        <v>#VALUE!</v>
      </c>
    </row>
    <row r="71" spans="1:9" ht="30.75" customHeight="1">
      <c r="A71" s="10" t="s">
        <v>195</v>
      </c>
      <c r="B71" s="15" t="s">
        <v>125</v>
      </c>
      <c r="C71" s="5" t="s">
        <v>195</v>
      </c>
      <c r="D71" s="5">
        <v>918675</v>
      </c>
      <c r="E71" s="5" t="s">
        <v>195</v>
      </c>
      <c r="F71" s="5">
        <v>5504000000</v>
      </c>
      <c r="G71" s="11" t="e">
        <f>VALUE(MID(B71,13,4))</f>
        <v>#VALUE!</v>
      </c>
      <c r="H71" s="5" t="str">
        <f>E71</f>
        <v>Fiji </v>
      </c>
      <c r="I71" s="6" t="e">
        <f>(F71*G71)/(D71*0.1)</f>
        <v>#VALUE!</v>
      </c>
    </row>
    <row r="72" spans="1:9" ht="30.75" customHeight="1">
      <c r="A72" s="10" t="s">
        <v>5</v>
      </c>
      <c r="B72" s="15" t="s">
        <v>196</v>
      </c>
      <c r="C72" s="5" t="s">
        <v>5</v>
      </c>
      <c r="D72" s="5">
        <v>5238460</v>
      </c>
      <c r="E72" s="5" t="s">
        <v>5</v>
      </c>
      <c r="F72" s="5">
        <v>171700000000</v>
      </c>
      <c r="G72" s="11">
        <f>VALUE(MID(B72,13,4))</f>
        <v>0.042</v>
      </c>
      <c r="H72" s="5" t="str">
        <f>E72</f>
        <v>Finland </v>
      </c>
      <c r="I72" s="6">
        <f>(F72*G72)/(D72*0.1)</f>
        <v>13766.259549562275</v>
      </c>
    </row>
    <row r="73" spans="1:9" ht="30.75" customHeight="1">
      <c r="A73" s="10" t="s">
        <v>12</v>
      </c>
      <c r="B73" s="15" t="s">
        <v>197</v>
      </c>
      <c r="C73" s="5" t="s">
        <v>12</v>
      </c>
      <c r="D73" s="5">
        <v>63713926</v>
      </c>
      <c r="E73" s="5" t="s">
        <v>12</v>
      </c>
      <c r="F73" s="5">
        <v>1871000000000</v>
      </c>
      <c r="G73" s="11">
        <f>VALUE(MID(B73,13,4))</f>
        <v>0.03</v>
      </c>
      <c r="H73" s="5" t="str">
        <f>E73</f>
        <v>France </v>
      </c>
      <c r="I73" s="6">
        <f>(F73*G73)/(D73*0.1)</f>
        <v>8809.690992829415</v>
      </c>
    </row>
    <row r="74" spans="1:9" ht="30.75" customHeight="1">
      <c r="A74" s="10" t="s">
        <v>198</v>
      </c>
      <c r="B74" s="15" t="s">
        <v>125</v>
      </c>
      <c r="C74" s="5" t="s">
        <v>198</v>
      </c>
      <c r="D74" s="5">
        <v>278963</v>
      </c>
      <c r="E74" s="5" t="s">
        <v>198</v>
      </c>
      <c r="F74" s="5">
        <v>4580000000</v>
      </c>
      <c r="G74" s="11" t="e">
        <f>VALUE(MID(B74,13,4))</f>
        <v>#VALUE!</v>
      </c>
      <c r="H74" s="5" t="str">
        <f>E74</f>
        <v>French Polynesia </v>
      </c>
      <c r="I74" s="6" t="e">
        <f>(F74*G74)/(D74*0.1)</f>
        <v>#VALUE!</v>
      </c>
    </row>
    <row r="75" spans="1:9" ht="30.75" customHeight="1">
      <c r="A75" s="10" t="s">
        <v>199</v>
      </c>
      <c r="B75" s="15" t="s">
        <v>125</v>
      </c>
      <c r="C75" s="5" t="s">
        <v>199</v>
      </c>
      <c r="D75" s="5">
        <v>1454867</v>
      </c>
      <c r="E75" s="5" t="s">
        <v>199</v>
      </c>
      <c r="F75" s="5">
        <v>10210000000</v>
      </c>
      <c r="G75" s="11" t="e">
        <f>VALUE(MID(B75,13,4))</f>
        <v>#VALUE!</v>
      </c>
      <c r="H75" s="5" t="str">
        <f>E75</f>
        <v>Gabon </v>
      </c>
      <c r="I75" s="6" t="e">
        <f>(F75*G75)/(D75*0.1)</f>
        <v>#VALUE!</v>
      </c>
    </row>
    <row r="76" spans="1:9" ht="30.75" customHeight="1">
      <c r="A76" s="10" t="s">
        <v>200</v>
      </c>
      <c r="B76" s="15" t="s">
        <v>125</v>
      </c>
      <c r="C76" s="5" t="s">
        <v>200</v>
      </c>
      <c r="D76" s="5">
        <v>1688359</v>
      </c>
      <c r="E76" s="5" t="s">
        <v>200</v>
      </c>
      <c r="F76" s="5">
        <v>3250000000</v>
      </c>
      <c r="G76" s="11" t="e">
        <f>VALUE(MID(B76,13,4))</f>
        <v>#VALUE!</v>
      </c>
      <c r="H76" s="5" t="str">
        <f>E76</f>
        <v>Gambia, The </v>
      </c>
      <c r="I76" s="6" t="e">
        <f>(F76*G76)/(D76*0.1)</f>
        <v>#VALUE!</v>
      </c>
    </row>
    <row r="77" spans="1:9" ht="30.75" customHeight="1">
      <c r="A77" s="10" t="s">
        <v>201</v>
      </c>
      <c r="B77" s="15" t="s">
        <v>125</v>
      </c>
      <c r="C77" s="5" t="s">
        <v>201</v>
      </c>
      <c r="D77" s="5">
        <v>1482405</v>
      </c>
      <c r="E77" s="5" t="s">
        <v>201</v>
      </c>
      <c r="F77" s="5">
        <v>5327000000</v>
      </c>
      <c r="G77" s="11" t="e">
        <f>VALUE(MID(B77,13,4))</f>
        <v>#VALUE!</v>
      </c>
      <c r="H77" s="5" t="str">
        <f>E77</f>
        <v>Gaza Strip </v>
      </c>
      <c r="I77" s="6" t="e">
        <f>(F77*G77)/(D77*0.1)</f>
        <v>#VALUE!</v>
      </c>
    </row>
    <row r="78" spans="1:9" ht="30.75" customHeight="1">
      <c r="A78" s="10" t="s">
        <v>70</v>
      </c>
      <c r="B78" s="15" t="s">
        <v>202</v>
      </c>
      <c r="C78" s="5" t="s">
        <v>70</v>
      </c>
      <c r="D78" s="5">
        <v>4646003</v>
      </c>
      <c r="E78" s="5" t="s">
        <v>70</v>
      </c>
      <c r="F78" s="5">
        <v>17790000000</v>
      </c>
      <c r="G78" s="11">
        <f>VALUE(MID(B78,13,4))</f>
        <v>0.023</v>
      </c>
      <c r="H78" s="5" t="str">
        <f>E78</f>
        <v>Georgia </v>
      </c>
      <c r="I78" s="6">
        <f>(F78*G78)/(D78*0.1)</f>
        <v>880.6925006290352</v>
      </c>
    </row>
    <row r="79" spans="1:9" ht="30.75" customHeight="1">
      <c r="A79" s="10" t="s">
        <v>7</v>
      </c>
      <c r="B79" s="15" t="s">
        <v>203</v>
      </c>
      <c r="C79" s="5" t="s">
        <v>7</v>
      </c>
      <c r="D79" s="5">
        <v>82400996</v>
      </c>
      <c r="E79" s="5" t="s">
        <v>7</v>
      </c>
      <c r="F79" s="5">
        <v>2585000000000</v>
      </c>
      <c r="G79" s="11">
        <f>VALUE(MID(B79,13,4))</f>
        <v>0.036000000000000004</v>
      </c>
      <c r="H79" s="5" t="str">
        <f>E79</f>
        <v>Germany </v>
      </c>
      <c r="I79" s="6">
        <f>(F79*G79)/(D79*0.1)</f>
        <v>11293.552810939325</v>
      </c>
    </row>
    <row r="80" spans="1:9" ht="30.75" customHeight="1">
      <c r="A80" s="10" t="s">
        <v>85</v>
      </c>
      <c r="B80" s="15" t="s">
        <v>204</v>
      </c>
      <c r="C80" s="5" t="s">
        <v>85</v>
      </c>
      <c r="D80" s="5">
        <v>22931299</v>
      </c>
      <c r="E80" s="5" t="s">
        <v>85</v>
      </c>
      <c r="F80" s="5">
        <v>59150000000</v>
      </c>
      <c r="G80" s="11">
        <f>VALUE(MID(B80,13,4))</f>
        <v>0.022000000000000002</v>
      </c>
      <c r="H80" s="5" t="str">
        <f>E80</f>
        <v>Ghana </v>
      </c>
      <c r="I80" s="6">
        <f>(F80*G80)/(D80*0.1)</f>
        <v>567.4776644794524</v>
      </c>
    </row>
    <row r="81" spans="1:9" ht="30.75" customHeight="1">
      <c r="A81" s="10" t="s">
        <v>205</v>
      </c>
      <c r="B81" s="15" t="s">
        <v>125</v>
      </c>
      <c r="C81" s="5" t="s">
        <v>205</v>
      </c>
      <c r="D81" s="5">
        <v>27967</v>
      </c>
      <c r="E81" s="5" t="s">
        <v>205</v>
      </c>
      <c r="F81" s="5">
        <v>769000000</v>
      </c>
      <c r="G81" s="11" t="e">
        <f>VALUE(MID(B81,13,4))</f>
        <v>#VALUE!</v>
      </c>
      <c r="H81" s="5" t="str">
        <f>E81</f>
        <v>Gibraltar </v>
      </c>
      <c r="I81" s="6" t="e">
        <f>(F81*G81)/(D81*0.1)</f>
        <v>#VALUE!</v>
      </c>
    </row>
    <row r="82" spans="1:9" ht="30.75" customHeight="1">
      <c r="A82" s="10" t="s">
        <v>21</v>
      </c>
      <c r="B82" s="15" t="s">
        <v>206</v>
      </c>
      <c r="C82" s="5" t="s">
        <v>21</v>
      </c>
      <c r="D82" s="5">
        <v>10706290</v>
      </c>
      <c r="E82" s="5" t="s">
        <v>21</v>
      </c>
      <c r="F82" s="5">
        <v>251700000000</v>
      </c>
      <c r="G82" s="11">
        <f>VALUE(MID(B82,13,4))</f>
        <v>0.03</v>
      </c>
      <c r="H82" s="5" t="str">
        <f>E82</f>
        <v>Greece </v>
      </c>
      <c r="I82" s="6">
        <f>(F82*G82)/(D82*0.1)</f>
        <v>7052.863316797882</v>
      </c>
    </row>
    <row r="83" spans="1:9" ht="30.75" customHeight="1">
      <c r="A83" s="10" t="s">
        <v>207</v>
      </c>
      <c r="B83" s="15" t="s">
        <v>125</v>
      </c>
      <c r="C83" s="5" t="s">
        <v>207</v>
      </c>
      <c r="D83" s="5">
        <v>56344</v>
      </c>
      <c r="E83" s="5" t="s">
        <v>207</v>
      </c>
      <c r="F83" s="5">
        <v>1100000000</v>
      </c>
      <c r="G83" s="11" t="e">
        <f>VALUE(MID(B83,13,4))</f>
        <v>#VALUE!</v>
      </c>
      <c r="H83" s="5" t="str">
        <f>E83</f>
        <v>Greenland </v>
      </c>
      <c r="I83" s="6" t="e">
        <f>(F83*G83)/(D83*0.1)</f>
        <v>#VALUE!</v>
      </c>
    </row>
    <row r="84" spans="1:9" ht="30.75" customHeight="1">
      <c r="A84" s="10" t="s">
        <v>208</v>
      </c>
      <c r="B84" s="15" t="s">
        <v>125</v>
      </c>
      <c r="C84" s="5" t="s">
        <v>208</v>
      </c>
      <c r="D84" s="5">
        <v>89971</v>
      </c>
      <c r="E84" s="5" t="s">
        <v>208</v>
      </c>
      <c r="F84" s="5">
        <v>440000000</v>
      </c>
      <c r="G84" s="11" t="e">
        <f>VALUE(MID(B84,13,4))</f>
        <v>#VALUE!</v>
      </c>
      <c r="H84" s="5" t="str">
        <f>E84</f>
        <v>Grenada </v>
      </c>
      <c r="I84" s="6" t="e">
        <f>(F84*G84)/(D84*0.1)</f>
        <v>#VALUE!</v>
      </c>
    </row>
    <row r="85" spans="1:9" ht="30.75" customHeight="1">
      <c r="A85" s="10" t="s">
        <v>209</v>
      </c>
      <c r="B85" s="15" t="s">
        <v>125</v>
      </c>
      <c r="C85" s="5" t="s">
        <v>209</v>
      </c>
      <c r="D85" s="5">
        <v>173456</v>
      </c>
      <c r="E85" s="5" t="s">
        <v>209</v>
      </c>
      <c r="F85" s="5">
        <v>2500000000</v>
      </c>
      <c r="G85" s="11" t="e">
        <f>VALUE(MID(B85,13,4))</f>
        <v>#VALUE!</v>
      </c>
      <c r="H85" s="5" t="str">
        <f>E85</f>
        <v>Guam </v>
      </c>
      <c r="I85" s="6" t="e">
        <f>(F85*G85)/(D85*0.1)</f>
        <v>#VALUE!</v>
      </c>
    </row>
    <row r="86" spans="1:9" ht="30.75" customHeight="1">
      <c r="A86" s="10" t="s">
        <v>77</v>
      </c>
      <c r="B86" s="15" t="s">
        <v>210</v>
      </c>
      <c r="C86" s="5" t="s">
        <v>77</v>
      </c>
      <c r="D86" s="5">
        <v>12728111</v>
      </c>
      <c r="E86" s="5" t="s">
        <v>77</v>
      </c>
      <c r="F86" s="5">
        <v>60570000000</v>
      </c>
      <c r="G86" s="11">
        <f>VALUE(MID(B86,13,4))</f>
        <v>0.016</v>
      </c>
      <c r="H86" s="5" t="str">
        <f>E86</f>
        <v>Guatemala </v>
      </c>
      <c r="I86" s="6">
        <f>(F86*G86)/(D86*0.1)</f>
        <v>761.4012794200175</v>
      </c>
    </row>
    <row r="87" spans="1:9" ht="30.75" customHeight="1">
      <c r="A87" s="10" t="s">
        <v>211</v>
      </c>
      <c r="B87" s="15" t="s">
        <v>125</v>
      </c>
      <c r="C87" s="5" t="s">
        <v>211</v>
      </c>
      <c r="D87" s="5">
        <v>65573</v>
      </c>
      <c r="E87" s="5" t="s">
        <v>211</v>
      </c>
      <c r="F87" s="5">
        <v>2742000000</v>
      </c>
      <c r="G87" s="11" t="e">
        <f>VALUE(MID(B87,13,4))</f>
        <v>#VALUE!</v>
      </c>
      <c r="H87" s="5" t="str">
        <f>E87</f>
        <v>Guernsey </v>
      </c>
      <c r="I87" s="6" t="e">
        <f>(F87*G87)/(D87*0.1)</f>
        <v>#VALUE!</v>
      </c>
    </row>
    <row r="88" spans="1:9" ht="30.75" customHeight="1">
      <c r="A88" s="10" t="s">
        <v>100</v>
      </c>
      <c r="B88" s="15" t="s">
        <v>212</v>
      </c>
      <c r="C88" s="5" t="s">
        <v>100</v>
      </c>
      <c r="D88" s="5">
        <v>9947814</v>
      </c>
      <c r="E88" s="5" t="s">
        <v>100</v>
      </c>
      <c r="F88" s="5">
        <v>19400000000</v>
      </c>
      <c r="G88" s="11">
        <f>VALUE(MID(B88,13,4))</f>
        <v>0.019</v>
      </c>
      <c r="H88" s="5" t="str">
        <f>E88</f>
        <v>Guinea </v>
      </c>
      <c r="I88" s="6">
        <f>(F88*G88)/(D88*0.1)</f>
        <v>370.5336669945779</v>
      </c>
    </row>
    <row r="89" spans="1:9" ht="30.75" customHeight="1">
      <c r="A89" s="10" t="s">
        <v>119</v>
      </c>
      <c r="B89" s="15" t="s">
        <v>213</v>
      </c>
      <c r="C89" s="5" t="s">
        <v>119</v>
      </c>
      <c r="D89" s="5">
        <v>1472780</v>
      </c>
      <c r="E89" s="5" t="s">
        <v>119</v>
      </c>
      <c r="F89" s="5">
        <v>1244000000</v>
      </c>
      <c r="G89" s="11">
        <f>VALUE(MID(B89,13,4))</f>
        <v>0.005</v>
      </c>
      <c r="H89" s="5" t="str">
        <f>E89</f>
        <v>Guinea-Bissau </v>
      </c>
      <c r="I89" s="6">
        <f>(F89*G89)/(D89*0.1)</f>
        <v>42.23305585355586</v>
      </c>
    </row>
    <row r="90" spans="1:9" ht="30.75" customHeight="1">
      <c r="A90" s="10" t="s">
        <v>214</v>
      </c>
      <c r="B90" s="15" t="s">
        <v>125</v>
      </c>
      <c r="C90" s="5" t="s">
        <v>214</v>
      </c>
      <c r="D90" s="5">
        <v>769095</v>
      </c>
      <c r="E90" s="5" t="s">
        <v>214</v>
      </c>
      <c r="F90" s="5">
        <v>3620000000</v>
      </c>
      <c r="G90" s="11" t="e">
        <f>VALUE(MID(B90,13,4))</f>
        <v>#VALUE!</v>
      </c>
      <c r="H90" s="5" t="str">
        <f>E90</f>
        <v>Guyana </v>
      </c>
      <c r="I90" s="6" t="e">
        <f>(F90*G90)/(D90*0.1)</f>
        <v>#VALUE!</v>
      </c>
    </row>
    <row r="91" spans="1:9" ht="30.75" customHeight="1">
      <c r="A91" s="10" t="s">
        <v>215</v>
      </c>
      <c r="B91" s="15" t="s">
        <v>125</v>
      </c>
      <c r="C91" s="5" t="s">
        <v>215</v>
      </c>
      <c r="D91" s="5">
        <v>8706497</v>
      </c>
      <c r="E91" s="5" t="s">
        <v>215</v>
      </c>
      <c r="F91" s="5">
        <v>14560000000</v>
      </c>
      <c r="G91" s="11" t="e">
        <f>VALUE(MID(B91,13,4))</f>
        <v>#VALUE!</v>
      </c>
      <c r="H91" s="5" t="str">
        <f>E91</f>
        <v>Haiti </v>
      </c>
      <c r="I91" s="6" t="e">
        <f>(F91*G91)/(D91*0.1)</f>
        <v>#VALUE!</v>
      </c>
    </row>
    <row r="92" spans="1:9" ht="30.75" customHeight="1">
      <c r="A92" s="10" t="s">
        <v>112</v>
      </c>
      <c r="B92" s="15" t="s">
        <v>216</v>
      </c>
      <c r="C92" s="5" t="s">
        <v>112</v>
      </c>
      <c r="D92" s="5">
        <v>7483763</v>
      </c>
      <c r="E92" s="5" t="s">
        <v>112</v>
      </c>
      <c r="F92" s="5">
        <v>22130000000</v>
      </c>
      <c r="G92" s="11">
        <f>VALUE(MID(B92,13,4))</f>
        <v>0.006000000000000001</v>
      </c>
      <c r="H92" s="5" t="str">
        <f>E92</f>
        <v>Honduras </v>
      </c>
      <c r="I92" s="6">
        <f>(F92*G92)/(D92*0.1)</f>
        <v>177.42411137284813</v>
      </c>
    </row>
    <row r="93" spans="1:9" ht="30.75" customHeight="1">
      <c r="A93" s="10" t="s">
        <v>217</v>
      </c>
      <c r="B93" s="15" t="s">
        <v>125</v>
      </c>
      <c r="C93" s="5" t="s">
        <v>217</v>
      </c>
      <c r="D93" s="5">
        <v>6980412</v>
      </c>
      <c r="E93" s="5" t="s">
        <v>217</v>
      </c>
      <c r="F93" s="5">
        <v>253100000000</v>
      </c>
      <c r="G93" s="11" t="e">
        <f>VALUE(MID(B93,13,4))</f>
        <v>#VALUE!</v>
      </c>
      <c r="H93" s="5" t="str">
        <f>E93</f>
        <v>Hong Kong </v>
      </c>
      <c r="I93" s="6" t="e">
        <f>(F93*G93)/(D93*0.1)</f>
        <v>#VALUE!</v>
      </c>
    </row>
    <row r="94" spans="1:9" ht="30.75" customHeight="1">
      <c r="A94" s="10" t="s">
        <v>20</v>
      </c>
      <c r="B94" s="15" t="s">
        <v>218</v>
      </c>
      <c r="C94" s="5" t="s">
        <v>20</v>
      </c>
      <c r="D94" s="5">
        <v>9956108</v>
      </c>
      <c r="E94" s="5" t="s">
        <v>20</v>
      </c>
      <c r="F94" s="5">
        <v>172700000000</v>
      </c>
      <c r="G94" s="11">
        <f>VALUE(MID(B94,13,4))</f>
        <v>0.040999999999999995</v>
      </c>
      <c r="H94" s="5" t="str">
        <f>E94</f>
        <v>Hungary </v>
      </c>
      <c r="I94" s="6">
        <f>(F94*G94)/(D94*0.1)</f>
        <v>7111.915620039476</v>
      </c>
    </row>
    <row r="95" spans="1:9" ht="30.75" customHeight="1">
      <c r="A95" s="10" t="s">
        <v>219</v>
      </c>
      <c r="B95" s="15" t="s">
        <v>125</v>
      </c>
      <c r="C95" s="5" t="s">
        <v>219</v>
      </c>
      <c r="D95" s="5">
        <v>301931</v>
      </c>
      <c r="E95" s="5" t="s">
        <v>219</v>
      </c>
      <c r="F95" s="5">
        <v>11400000000</v>
      </c>
      <c r="G95" s="11" t="e">
        <f>VALUE(MID(B95,13,4))</f>
        <v>#VALUE!</v>
      </c>
      <c r="H95" s="5" t="str">
        <f>E95</f>
        <v>Iceland </v>
      </c>
      <c r="I95" s="6" t="e">
        <f>(F95*G95)/(D95*0.1)</f>
        <v>#VALUE!</v>
      </c>
    </row>
    <row r="96" spans="1:9" ht="30.75" customHeight="1">
      <c r="A96" s="10" t="s">
        <v>62</v>
      </c>
      <c r="B96" s="15" t="s">
        <v>220</v>
      </c>
      <c r="C96" s="5" t="s">
        <v>62</v>
      </c>
      <c r="D96" s="5">
        <v>1129866154</v>
      </c>
      <c r="E96" s="5" t="s">
        <v>62</v>
      </c>
      <c r="F96" s="5">
        <v>4042000000000</v>
      </c>
      <c r="G96" s="11">
        <f>VALUE(MID(B96,13,4))</f>
        <v>0.035</v>
      </c>
      <c r="H96" s="5" t="str">
        <f>E96</f>
        <v>India </v>
      </c>
      <c r="I96" s="6">
        <f>(F96*G96)/(D96*0.1)</f>
        <v>1252.0952105624363</v>
      </c>
    </row>
    <row r="97" spans="1:9" ht="30.75" customHeight="1">
      <c r="A97" s="10" t="s">
        <v>59</v>
      </c>
      <c r="B97" s="15" t="s">
        <v>221</v>
      </c>
      <c r="C97" s="5" t="s">
        <v>59</v>
      </c>
      <c r="D97" s="5">
        <v>234693997</v>
      </c>
      <c r="E97" s="5" t="s">
        <v>59</v>
      </c>
      <c r="F97" s="5">
        <v>935000000000</v>
      </c>
      <c r="G97" s="11">
        <f>VALUE(MID(B97,13,4))</f>
        <v>0.036000000000000004</v>
      </c>
      <c r="H97" s="5" t="str">
        <f>E97</f>
        <v>Indonesia </v>
      </c>
      <c r="I97" s="6">
        <f>(F97*G97)/(D97*0.1)</f>
        <v>1434.2079657026761</v>
      </c>
    </row>
    <row r="98" spans="1:9" ht="30.75" customHeight="1">
      <c r="A98" s="10" t="s">
        <v>222</v>
      </c>
      <c r="B98" s="15" t="s">
        <v>125</v>
      </c>
      <c r="C98" s="5" t="s">
        <v>222</v>
      </c>
      <c r="D98" s="5">
        <v>65397521</v>
      </c>
      <c r="E98" s="5" t="s">
        <v>222</v>
      </c>
      <c r="F98" s="5">
        <v>610400000000</v>
      </c>
      <c r="G98" s="11" t="e">
        <f>VALUE(MID(B98,13,4))</f>
        <v>#VALUE!</v>
      </c>
      <c r="H98" s="5" t="str">
        <f>E98</f>
        <v>Iran </v>
      </c>
      <c r="I98" s="6" t="e">
        <f>(F98*G98)/(D98*0.1)</f>
        <v>#VALUE!</v>
      </c>
    </row>
    <row r="99" spans="1:9" ht="30.75" customHeight="1">
      <c r="A99" s="10" t="s">
        <v>223</v>
      </c>
      <c r="B99" s="15" t="s">
        <v>125</v>
      </c>
      <c r="C99" s="5" t="s">
        <v>223</v>
      </c>
      <c r="D99" s="5">
        <v>27499638</v>
      </c>
      <c r="E99" s="5" t="s">
        <v>223</v>
      </c>
      <c r="F99" s="5">
        <v>87900000000</v>
      </c>
      <c r="G99" s="11" t="e">
        <f>VALUE(MID(B99,13,4))</f>
        <v>#VALUE!</v>
      </c>
      <c r="H99" s="5" t="str">
        <f>E99</f>
        <v>Iraq </v>
      </c>
      <c r="I99" s="6" t="e">
        <f>(F99*G99)/(D99*0.1)</f>
        <v>#VALUE!</v>
      </c>
    </row>
    <row r="100" spans="1:9" ht="30.75" customHeight="1">
      <c r="A100" s="10" t="s">
        <v>14</v>
      </c>
      <c r="B100" s="15" t="s">
        <v>224</v>
      </c>
      <c r="C100" s="5" t="s">
        <v>14</v>
      </c>
      <c r="D100" s="5">
        <v>4109086</v>
      </c>
      <c r="E100" s="5" t="s">
        <v>14</v>
      </c>
      <c r="F100" s="5">
        <v>177200000000</v>
      </c>
      <c r="G100" s="11">
        <f>VALUE(MID(B100,13,4))</f>
        <v>0.02</v>
      </c>
      <c r="H100" s="5" t="str">
        <f>E100</f>
        <v>Ireland </v>
      </c>
      <c r="I100" s="6">
        <f>(F100*G100)/(D100*0.1)</f>
        <v>8624.789065013483</v>
      </c>
    </row>
    <row r="101" spans="1:9" ht="30.75" customHeight="1">
      <c r="A101" s="10" t="s">
        <v>225</v>
      </c>
      <c r="B101" s="15" t="s">
        <v>125</v>
      </c>
      <c r="C101" s="5" t="s">
        <v>225</v>
      </c>
      <c r="D101" s="5">
        <v>75831</v>
      </c>
      <c r="E101" s="5" t="s">
        <v>225</v>
      </c>
      <c r="F101" s="5">
        <v>2719000000</v>
      </c>
      <c r="G101" s="11" t="e">
        <f>VALUE(MID(B101,13,4))</f>
        <v>#VALUE!</v>
      </c>
      <c r="H101" s="5" t="str">
        <f>E101</f>
        <v>Isle of Man </v>
      </c>
      <c r="I101" s="6" t="e">
        <f>(F101*G101)/(D101*0.1)</f>
        <v>#VALUE!</v>
      </c>
    </row>
    <row r="102" spans="1:9" ht="30.75" customHeight="1">
      <c r="A102" s="10" t="s">
        <v>27</v>
      </c>
      <c r="B102" s="15" t="s">
        <v>226</v>
      </c>
      <c r="C102" s="5" t="s">
        <v>27</v>
      </c>
      <c r="D102" s="5">
        <v>6426679</v>
      </c>
      <c r="E102" s="5" t="s">
        <v>27</v>
      </c>
      <c r="F102" s="5">
        <v>166300000000</v>
      </c>
      <c r="G102" s="11">
        <f>VALUE(MID(B102,13,4))</f>
        <v>0.024</v>
      </c>
      <c r="H102" s="5" t="str">
        <f>E102</f>
        <v>Israel </v>
      </c>
      <c r="I102" s="6">
        <f>(F102*G102)/(D102*0.1)</f>
        <v>6210.3615257584825</v>
      </c>
    </row>
    <row r="103" spans="1:9" ht="30.75" customHeight="1">
      <c r="A103" s="10" t="s">
        <v>26</v>
      </c>
      <c r="B103" s="15" t="s">
        <v>227</v>
      </c>
      <c r="C103" s="5" t="s">
        <v>26</v>
      </c>
      <c r="D103" s="5">
        <v>58147733</v>
      </c>
      <c r="E103" s="5" t="s">
        <v>26</v>
      </c>
      <c r="F103" s="5">
        <v>1727000000000</v>
      </c>
      <c r="G103" s="11">
        <f>VALUE(MID(B103,13,4))</f>
        <v>0.021</v>
      </c>
      <c r="H103" s="5" t="str">
        <f>E103</f>
        <v>Italy </v>
      </c>
      <c r="I103" s="6">
        <f>(F103*G103)/(D103*0.1)</f>
        <v>6237.044529319826</v>
      </c>
    </row>
    <row r="104" spans="1:9" ht="30.75" customHeight="1">
      <c r="A104" s="10" t="s">
        <v>65</v>
      </c>
      <c r="B104" s="15" t="s">
        <v>228</v>
      </c>
      <c r="C104" s="5" t="s">
        <v>65</v>
      </c>
      <c r="D104" s="5">
        <v>2780132</v>
      </c>
      <c r="E104" s="5" t="s">
        <v>65</v>
      </c>
      <c r="F104" s="5">
        <v>12710000000</v>
      </c>
      <c r="G104" s="11">
        <f>VALUE(MID(B104,13,4))</f>
        <v>0.024</v>
      </c>
      <c r="H104" s="5" t="str">
        <f>E104</f>
        <v>Jamaica </v>
      </c>
      <c r="I104" s="6">
        <f>(F104*G104)/(D104*0.1)</f>
        <v>1097.214089115193</v>
      </c>
    </row>
    <row r="105" spans="1:9" ht="30.75" customHeight="1">
      <c r="A105" s="10" t="s">
        <v>4</v>
      </c>
      <c r="B105" s="15" t="s">
        <v>229</v>
      </c>
      <c r="C105" s="5" t="s">
        <v>4</v>
      </c>
      <c r="D105" s="5">
        <v>127433494</v>
      </c>
      <c r="E105" s="5" t="s">
        <v>4</v>
      </c>
      <c r="F105" s="5">
        <v>4220000000000</v>
      </c>
      <c r="G105" s="11">
        <f>VALUE(MID(B105,13,4))</f>
        <v>0.048</v>
      </c>
      <c r="H105" s="5" t="str">
        <f>E105</f>
        <v>Japan </v>
      </c>
      <c r="I105" s="6">
        <f>(F105*G105)/(D105*0.1)</f>
        <v>15895.350087473862</v>
      </c>
    </row>
    <row r="106" spans="1:9" ht="30.75" customHeight="1">
      <c r="A106" s="10" t="s">
        <v>230</v>
      </c>
      <c r="B106" s="15" t="s">
        <v>125</v>
      </c>
      <c r="C106" s="5" t="s">
        <v>230</v>
      </c>
      <c r="D106" s="5">
        <v>91321</v>
      </c>
      <c r="E106" s="5" t="s">
        <v>230</v>
      </c>
      <c r="F106" s="5">
        <v>5100000000</v>
      </c>
      <c r="G106" s="11" t="e">
        <f>VALUE(MID(B106,13,4))</f>
        <v>#VALUE!</v>
      </c>
      <c r="H106" s="5" t="str">
        <f>E106</f>
        <v>Jersey </v>
      </c>
      <c r="I106" s="6" t="e">
        <f>(F106*G106)/(D106*0.1)</f>
        <v>#VALUE!</v>
      </c>
    </row>
    <row r="107" spans="1:9" ht="30.75" customHeight="1">
      <c r="A107" s="10" t="s">
        <v>55</v>
      </c>
      <c r="B107" s="15" t="s">
        <v>231</v>
      </c>
      <c r="C107" s="5" t="s">
        <v>55</v>
      </c>
      <c r="D107" s="5">
        <v>6053193</v>
      </c>
      <c r="E107" s="5" t="s">
        <v>55</v>
      </c>
      <c r="F107" s="5">
        <v>28890000000</v>
      </c>
      <c r="G107" s="11">
        <f>VALUE(MID(B107,13,4))</f>
        <v>0.033</v>
      </c>
      <c r="H107" s="5" t="str">
        <f>E107</f>
        <v>Jordan </v>
      </c>
      <c r="I107" s="6">
        <f>(F107*G107)/(D107*0.1)</f>
        <v>1574.9869531667005</v>
      </c>
    </row>
    <row r="108" spans="1:9" ht="30.75" customHeight="1">
      <c r="A108" s="10" t="s">
        <v>39</v>
      </c>
      <c r="B108" s="15" t="s">
        <v>232</v>
      </c>
      <c r="C108" s="5" t="s">
        <v>39</v>
      </c>
      <c r="D108" s="5">
        <v>15284929</v>
      </c>
      <c r="E108" s="5" t="s">
        <v>39</v>
      </c>
      <c r="F108" s="5">
        <v>138700000000</v>
      </c>
      <c r="G108" s="11">
        <f>VALUE(MID(B108,13,4))</f>
        <v>0.033</v>
      </c>
      <c r="H108" s="5" t="str">
        <f>E108</f>
        <v>Kazakhstan </v>
      </c>
      <c r="I108" s="6">
        <f>(F108*G108)/(D108*0.1)</f>
        <v>2994.5183258620305</v>
      </c>
    </row>
    <row r="109" spans="1:9" ht="30.75" customHeight="1">
      <c r="A109" s="10" t="s">
        <v>108</v>
      </c>
      <c r="B109" s="15" t="s">
        <v>233</v>
      </c>
      <c r="C109" s="5" t="s">
        <v>108</v>
      </c>
      <c r="D109" s="5">
        <v>36913721</v>
      </c>
      <c r="E109" s="5" t="s">
        <v>108</v>
      </c>
      <c r="F109" s="5">
        <v>40770000000</v>
      </c>
      <c r="G109" s="11">
        <f>VALUE(MID(B109,13,4))</f>
        <v>0.02</v>
      </c>
      <c r="H109" s="5" t="str">
        <f>E109</f>
        <v>Kenya </v>
      </c>
      <c r="I109" s="6">
        <f>(F109*G109)/(D109*0.1)</f>
        <v>220.8934721048577</v>
      </c>
    </row>
    <row r="110" spans="1:9" ht="30.75" customHeight="1">
      <c r="A110" s="10" t="s">
        <v>234</v>
      </c>
      <c r="B110" s="15" t="s">
        <v>125</v>
      </c>
      <c r="C110" s="5" t="s">
        <v>234</v>
      </c>
      <c r="D110" s="5">
        <v>107817</v>
      </c>
      <c r="E110" s="5" t="s">
        <v>234</v>
      </c>
      <c r="F110" s="5">
        <v>206400000</v>
      </c>
      <c r="G110" s="11" t="e">
        <f>VALUE(MID(B110,13,4))</f>
        <v>#VALUE!</v>
      </c>
      <c r="H110" s="5" t="str">
        <f>E110</f>
        <v>Kiribati </v>
      </c>
      <c r="I110" s="6" t="e">
        <f>(F110*G110)/(D110*0.1)</f>
        <v>#VALUE!</v>
      </c>
    </row>
    <row r="111" spans="1:9" ht="30.75" customHeight="1">
      <c r="A111" s="10" t="s">
        <v>235</v>
      </c>
      <c r="B111" s="15" t="s">
        <v>125</v>
      </c>
      <c r="C111" s="5" t="s">
        <v>235</v>
      </c>
      <c r="D111" s="5">
        <v>23301725</v>
      </c>
      <c r="E111" s="5" t="s">
        <v>235</v>
      </c>
      <c r="F111" s="5">
        <v>40000000000</v>
      </c>
      <c r="G111" s="11" t="e">
        <f>VALUE(MID(B111,13,4))</f>
        <v>#VALUE!</v>
      </c>
      <c r="H111" s="5" t="str">
        <f>E111</f>
        <v>Korea, North </v>
      </c>
      <c r="I111" s="6" t="e">
        <f>(F111*G111)/(D111*0.1)</f>
        <v>#VALUE!</v>
      </c>
    </row>
    <row r="112" spans="1:9" ht="30.75" customHeight="1">
      <c r="A112" s="10" t="s">
        <v>22</v>
      </c>
      <c r="B112" s="15" t="s">
        <v>236</v>
      </c>
      <c r="C112" s="5" t="s">
        <v>22</v>
      </c>
      <c r="D112" s="5">
        <v>49044790</v>
      </c>
      <c r="E112" s="5" t="s">
        <v>22</v>
      </c>
      <c r="F112" s="5">
        <v>1180000000000</v>
      </c>
      <c r="G112" s="11">
        <f>VALUE(MID(B112,13,4))</f>
        <v>0.028999999999999998</v>
      </c>
      <c r="H112" s="5" t="str">
        <f>E112</f>
        <v>Korea, South </v>
      </c>
      <c r="I112" s="6">
        <f>(F112*G112)/(D112*0.1)</f>
        <v>6977.295651587048</v>
      </c>
    </row>
    <row r="113" spans="1:9" ht="30.75" customHeight="1">
      <c r="A113" s="10" t="s">
        <v>237</v>
      </c>
      <c r="B113" s="15" t="s">
        <v>125</v>
      </c>
      <c r="C113" s="5" t="s">
        <v>237</v>
      </c>
      <c r="D113" s="5">
        <v>2505559</v>
      </c>
      <c r="E113" s="5" t="s">
        <v>237</v>
      </c>
      <c r="F113" s="5">
        <v>52170000000</v>
      </c>
      <c r="G113" s="11" t="e">
        <f>VALUE(MID(B113,13,4))</f>
        <v>#VALUE!</v>
      </c>
      <c r="H113" s="5" t="str">
        <f>E113</f>
        <v>Kuwait </v>
      </c>
      <c r="I113" s="6" t="e">
        <f>(F113*G113)/(D113*0.1)</f>
        <v>#VALUE!</v>
      </c>
    </row>
    <row r="114" spans="1:9" ht="30.75" customHeight="1">
      <c r="A114" s="10" t="s">
        <v>75</v>
      </c>
      <c r="B114" s="15" t="s">
        <v>238</v>
      </c>
      <c r="C114" s="5" t="s">
        <v>75</v>
      </c>
      <c r="D114" s="5">
        <v>5284149</v>
      </c>
      <c r="E114" s="5" t="s">
        <v>75</v>
      </c>
      <c r="F114" s="5">
        <v>10490000000</v>
      </c>
      <c r="G114" s="11">
        <f>VALUE(MID(B114,13,4))</f>
        <v>0.039</v>
      </c>
      <c r="H114" s="5" t="str">
        <f>E114</f>
        <v>Kyrgyzstan </v>
      </c>
      <c r="I114" s="6">
        <f>(F114*G114)/(D114*0.1)</f>
        <v>774.2211659815043</v>
      </c>
    </row>
    <row r="115" spans="1:9" ht="30.75" customHeight="1">
      <c r="A115" s="10" t="s">
        <v>81</v>
      </c>
      <c r="B115" s="15" t="s">
        <v>239</v>
      </c>
      <c r="C115" s="5" t="s">
        <v>81</v>
      </c>
      <c r="D115" s="5">
        <v>6521998</v>
      </c>
      <c r="E115" s="5" t="s">
        <v>81</v>
      </c>
      <c r="F115" s="5">
        <v>13430000000</v>
      </c>
      <c r="G115" s="11">
        <f>VALUE(MID(B115,13,4))</f>
        <v>0.032</v>
      </c>
      <c r="H115" s="5" t="str">
        <f>E115</f>
        <v>Laos </v>
      </c>
      <c r="I115" s="6">
        <f>(F115*G115)/(D115*0.1)</f>
        <v>658.9391778409008</v>
      </c>
    </row>
    <row r="116" spans="1:9" ht="30.75" customHeight="1">
      <c r="A116" s="10" t="s">
        <v>33</v>
      </c>
      <c r="B116" s="15" t="s">
        <v>240</v>
      </c>
      <c r="C116" s="5" t="s">
        <v>33</v>
      </c>
      <c r="D116" s="5">
        <v>2259810</v>
      </c>
      <c r="E116" s="5" t="s">
        <v>33</v>
      </c>
      <c r="F116" s="5">
        <v>35080000000</v>
      </c>
      <c r="G116" s="11">
        <f>VALUE(MID(B116,13,4))</f>
        <v>0.027999999999999997</v>
      </c>
      <c r="H116" s="5" t="str">
        <f>E116</f>
        <v>Latvia </v>
      </c>
      <c r="I116" s="6">
        <f>(F116*G116)/(D116*0.1)</f>
        <v>4346.560109035715</v>
      </c>
    </row>
    <row r="117" spans="1:9" ht="30.75" customHeight="1">
      <c r="A117" s="10" t="s">
        <v>241</v>
      </c>
      <c r="B117" s="15" t="s">
        <v>125</v>
      </c>
      <c r="C117" s="5" t="s">
        <v>241</v>
      </c>
      <c r="D117" s="5">
        <v>3925502</v>
      </c>
      <c r="E117" s="5" t="s">
        <v>241</v>
      </c>
      <c r="F117" s="5">
        <v>21450000000</v>
      </c>
      <c r="G117" s="11" t="e">
        <f>VALUE(MID(B117,13,4))</f>
        <v>#VALUE!</v>
      </c>
      <c r="H117" s="5" t="str">
        <f>E117</f>
        <v>Lebanon </v>
      </c>
      <c r="I117" s="6" t="e">
        <f>(F117*G117)/(D117*0.1)</f>
        <v>#VALUE!</v>
      </c>
    </row>
    <row r="118" spans="1:9" ht="30.75" customHeight="1">
      <c r="A118" s="10" t="s">
        <v>109</v>
      </c>
      <c r="B118" s="15" t="s">
        <v>242</v>
      </c>
      <c r="C118" s="5" t="s">
        <v>109</v>
      </c>
      <c r="D118" s="5">
        <v>2125262</v>
      </c>
      <c r="E118" s="5" t="s">
        <v>109</v>
      </c>
      <c r="F118" s="5">
        <v>5195000000</v>
      </c>
      <c r="G118" s="11">
        <f>VALUE(MID(B118,13,4))</f>
        <v>0.009000000000000001</v>
      </c>
      <c r="H118" s="5" t="str">
        <f>E118</f>
        <v>Lesotho </v>
      </c>
      <c r="I118" s="6">
        <f>(F118*G118)/(D118*0.1)</f>
        <v>219.99640514910635</v>
      </c>
    </row>
    <row r="119" spans="1:9" ht="30.75" customHeight="1">
      <c r="A119" s="10" t="s">
        <v>243</v>
      </c>
      <c r="B119" s="15" t="s">
        <v>125</v>
      </c>
      <c r="C119" s="5" t="s">
        <v>243</v>
      </c>
      <c r="D119" s="5">
        <v>3195931</v>
      </c>
      <c r="E119" s="5" t="s">
        <v>243</v>
      </c>
      <c r="F119" s="5">
        <v>2911000000</v>
      </c>
      <c r="G119" s="11" t="e">
        <f>VALUE(MID(B119,13,4))</f>
        <v>#VALUE!</v>
      </c>
      <c r="H119" s="5" t="str">
        <f>E119</f>
        <v>Liberia </v>
      </c>
      <c r="I119" s="6" t="e">
        <f>(F119*G119)/(D119*0.1)</f>
        <v>#VALUE!</v>
      </c>
    </row>
    <row r="120" spans="1:9" ht="30.75" customHeight="1">
      <c r="A120" s="10" t="s">
        <v>244</v>
      </c>
      <c r="B120" s="15" t="s">
        <v>125</v>
      </c>
      <c r="C120" s="5" t="s">
        <v>244</v>
      </c>
      <c r="D120" s="5">
        <v>6036914</v>
      </c>
      <c r="E120" s="5" t="s">
        <v>244</v>
      </c>
      <c r="F120" s="5">
        <v>74970000000</v>
      </c>
      <c r="G120" s="11" t="e">
        <f>VALUE(MID(B120,13,4))</f>
        <v>#VALUE!</v>
      </c>
      <c r="H120" s="5" t="str">
        <f>E120</f>
        <v>Libya </v>
      </c>
      <c r="I120" s="6" t="e">
        <f>(F120*G120)/(D120*0.1)</f>
        <v>#VALUE!</v>
      </c>
    </row>
    <row r="121" spans="1:9" ht="30.75" customHeight="1">
      <c r="A121" s="10" t="s">
        <v>245</v>
      </c>
      <c r="B121" s="15" t="s">
        <v>125</v>
      </c>
      <c r="C121" s="5" t="s">
        <v>245</v>
      </c>
      <c r="D121" s="5">
        <v>34247</v>
      </c>
      <c r="E121" s="5" t="s">
        <v>245</v>
      </c>
      <c r="F121" s="5">
        <v>1786000000</v>
      </c>
      <c r="G121" s="11" t="e">
        <f>VALUE(MID(B121,13,4))</f>
        <v>#VALUE!</v>
      </c>
      <c r="H121" s="5" t="str">
        <f>E121</f>
        <v>Liechtenstein </v>
      </c>
      <c r="I121" s="6" t="e">
        <f>(F121*G121)/(D121*0.1)</f>
        <v>#VALUE!</v>
      </c>
    </row>
    <row r="122" spans="1:9" ht="30.75" customHeight="1">
      <c r="A122" s="10" t="s">
        <v>30</v>
      </c>
      <c r="B122" s="15" t="s">
        <v>246</v>
      </c>
      <c r="C122" s="5" t="s">
        <v>30</v>
      </c>
      <c r="D122" s="5">
        <v>3575439</v>
      </c>
      <c r="E122" s="5" t="s">
        <v>30</v>
      </c>
      <c r="F122" s="5">
        <v>54030000000</v>
      </c>
      <c r="G122" s="11">
        <f>VALUE(MID(B122,13,4))</f>
        <v>0.032</v>
      </c>
      <c r="H122" s="5" t="str">
        <f>E122</f>
        <v>Lithuania </v>
      </c>
      <c r="I122" s="6">
        <f>(F122*G122)/(D122*0.1)</f>
        <v>4835.657942982665</v>
      </c>
    </row>
    <row r="123" spans="1:9" ht="30.75" customHeight="1">
      <c r="A123" s="10" t="s">
        <v>247</v>
      </c>
      <c r="B123" s="15" t="s">
        <v>125</v>
      </c>
      <c r="C123" s="5" t="s">
        <v>247</v>
      </c>
      <c r="D123" s="5">
        <v>480222</v>
      </c>
      <c r="E123" s="5" t="s">
        <v>247</v>
      </c>
      <c r="F123" s="5">
        <v>32600000000</v>
      </c>
      <c r="G123" s="11" t="e">
        <f>VALUE(MID(B123,13,4))</f>
        <v>#VALUE!</v>
      </c>
      <c r="H123" s="5" t="str">
        <f>E123</f>
        <v>Luxembourg </v>
      </c>
      <c r="I123" s="6" t="e">
        <f>(F123*G123)/(D123*0.1)</f>
        <v>#VALUE!</v>
      </c>
    </row>
    <row r="124" spans="1:9" ht="30.75" customHeight="1">
      <c r="A124" s="10" t="s">
        <v>248</v>
      </c>
      <c r="B124" s="15" t="s">
        <v>125</v>
      </c>
      <c r="C124" s="5" t="s">
        <v>248</v>
      </c>
      <c r="D124" s="5">
        <v>456989</v>
      </c>
      <c r="E124" s="5" t="s">
        <v>248</v>
      </c>
      <c r="F124" s="5">
        <v>10000000000</v>
      </c>
      <c r="G124" s="11" t="e">
        <f>VALUE(MID(B124,13,4))</f>
        <v>#VALUE!</v>
      </c>
      <c r="H124" s="5" t="str">
        <f>E124</f>
        <v>Macau </v>
      </c>
      <c r="I124" s="6" t="e">
        <f>(F124*G124)/(D124*0.1)</f>
        <v>#VALUE!</v>
      </c>
    </row>
    <row r="125" spans="1:9" ht="30.75" customHeight="1">
      <c r="A125" s="10" t="s">
        <v>249</v>
      </c>
      <c r="B125" s="15" t="s">
        <v>125</v>
      </c>
      <c r="C125" s="5" t="s">
        <v>249</v>
      </c>
      <c r="D125" s="5">
        <v>2055915</v>
      </c>
      <c r="E125" s="5" t="s">
        <v>249</v>
      </c>
      <c r="F125" s="5">
        <v>16910000000</v>
      </c>
      <c r="G125" s="11" t="e">
        <f>VALUE(MID(B125,13,4))</f>
        <v>#VALUE!</v>
      </c>
      <c r="H125" s="5" t="str">
        <f>E125</f>
        <v>Macedonia </v>
      </c>
      <c r="I125" s="6" t="e">
        <f>(F125*G125)/(D125*0.1)</f>
        <v>#VALUE!</v>
      </c>
    </row>
    <row r="126" spans="1:9" ht="30.75" customHeight="1">
      <c r="A126" s="10" t="s">
        <v>104</v>
      </c>
      <c r="B126" s="15" t="s">
        <v>250</v>
      </c>
      <c r="C126" s="5" t="s">
        <v>104</v>
      </c>
      <c r="D126" s="5">
        <v>19448815</v>
      </c>
      <c r="E126" s="5" t="s">
        <v>104</v>
      </c>
      <c r="F126" s="5">
        <v>17270000000</v>
      </c>
      <c r="G126" s="11">
        <f>VALUE(MID(B126,13,4))</f>
        <v>0.03</v>
      </c>
      <c r="H126" s="5" t="str">
        <f>E126</f>
        <v>Madagascar </v>
      </c>
      <c r="I126" s="6">
        <f>(F126*G126)/(D126*0.1)</f>
        <v>266.39155136186963</v>
      </c>
    </row>
    <row r="127" spans="1:9" ht="30.75" customHeight="1">
      <c r="A127" s="10" t="s">
        <v>251</v>
      </c>
      <c r="B127" s="15" t="s">
        <v>125</v>
      </c>
      <c r="C127" s="5" t="s">
        <v>251</v>
      </c>
      <c r="D127" s="5">
        <v>13603181</v>
      </c>
      <c r="E127" s="5" t="s">
        <v>251</v>
      </c>
      <c r="F127" s="5">
        <v>8038000000</v>
      </c>
      <c r="G127" s="11" t="e">
        <f>VALUE(MID(B127,13,4))</f>
        <v>#VALUE!</v>
      </c>
      <c r="H127" s="5" t="str">
        <f>E127</f>
        <v>Malawi </v>
      </c>
      <c r="I127" s="6" t="e">
        <f>(F127*G127)/(D127*0.1)</f>
        <v>#VALUE!</v>
      </c>
    </row>
    <row r="128" spans="1:9" ht="30.75" customHeight="1">
      <c r="A128" s="10" t="s">
        <v>51</v>
      </c>
      <c r="B128" s="15" t="s">
        <v>252</v>
      </c>
      <c r="C128" s="5" t="s">
        <v>51</v>
      </c>
      <c r="D128" s="5">
        <v>24821286</v>
      </c>
      <c r="E128" s="5" t="s">
        <v>51</v>
      </c>
      <c r="F128" s="5">
        <v>308800000000</v>
      </c>
      <c r="G128" s="11">
        <f>VALUE(MID(B128,13,4))</f>
        <v>0.013999999999999999</v>
      </c>
      <c r="H128" s="5" t="str">
        <f>E128</f>
        <v>Malaysia </v>
      </c>
      <c r="I128" s="6">
        <f>(F128*G128)/(D128*0.1)</f>
        <v>1741.730867610969</v>
      </c>
    </row>
    <row r="129" spans="1:9" ht="30.75" customHeight="1">
      <c r="A129" s="10" t="s">
        <v>253</v>
      </c>
      <c r="B129" s="15" t="s">
        <v>125</v>
      </c>
      <c r="C129" s="5" t="s">
        <v>253</v>
      </c>
      <c r="D129" s="5">
        <v>369031</v>
      </c>
      <c r="E129" s="5" t="s">
        <v>253</v>
      </c>
      <c r="F129" s="5">
        <v>1250000000</v>
      </c>
      <c r="G129" s="11" t="e">
        <f>VALUE(MID(B129,13,4))</f>
        <v>#VALUE!</v>
      </c>
      <c r="H129" s="5" t="str">
        <f>E129</f>
        <v>Maldives </v>
      </c>
      <c r="I129" s="6" t="e">
        <f>(F129*G129)/(D129*0.1)</f>
        <v>#VALUE!</v>
      </c>
    </row>
    <row r="130" spans="1:9" ht="30.75" customHeight="1">
      <c r="A130" s="10" t="s">
        <v>110</v>
      </c>
      <c r="B130" s="15" t="s">
        <v>254</v>
      </c>
      <c r="C130" s="5" t="s">
        <v>110</v>
      </c>
      <c r="D130" s="5">
        <v>11995402</v>
      </c>
      <c r="E130" s="5" t="s">
        <v>110</v>
      </c>
      <c r="F130" s="5">
        <v>14590000000</v>
      </c>
      <c r="G130" s="11">
        <f>VALUE(MID(B130,13,4))</f>
        <v>0.018000000000000002</v>
      </c>
      <c r="H130" s="5" t="str">
        <f>E130</f>
        <v>Mali </v>
      </c>
      <c r="I130" s="6">
        <f>(F130*G130)/(D130*0.1)</f>
        <v>218.9338881681498</v>
      </c>
    </row>
    <row r="131" spans="1:9" ht="30.75" customHeight="1">
      <c r="A131" s="10" t="s">
        <v>255</v>
      </c>
      <c r="B131" s="15" t="s">
        <v>125</v>
      </c>
      <c r="C131" s="5" t="s">
        <v>255</v>
      </c>
      <c r="D131" s="5">
        <v>401880</v>
      </c>
      <c r="E131" s="5" t="s">
        <v>255</v>
      </c>
      <c r="F131" s="5">
        <v>8122000000</v>
      </c>
      <c r="G131" s="11" t="e">
        <f>VALUE(MID(B131,13,4))</f>
        <v>#VALUE!</v>
      </c>
      <c r="H131" s="5" t="str">
        <f>E131</f>
        <v>Malta </v>
      </c>
      <c r="I131" s="6" t="e">
        <f>(F131*G131)/(D131*0.1)</f>
        <v>#VALUE!</v>
      </c>
    </row>
    <row r="132" spans="1:9" ht="30.75" customHeight="1">
      <c r="A132" s="10" t="s">
        <v>256</v>
      </c>
      <c r="B132" s="15" t="s">
        <v>125</v>
      </c>
      <c r="C132" s="5" t="s">
        <v>256</v>
      </c>
      <c r="D132" s="5">
        <v>61815</v>
      </c>
      <c r="E132" s="5" t="s">
        <v>256</v>
      </c>
      <c r="F132" s="5">
        <v>115000000</v>
      </c>
      <c r="G132" s="11" t="e">
        <f>VALUE(MID(B132,13,4))</f>
        <v>#VALUE!</v>
      </c>
      <c r="H132" s="5" t="str">
        <f>E132</f>
        <v>Marshall Islands </v>
      </c>
      <c r="I132" s="6" t="e">
        <f>(F132*G132)/(D132*0.1)</f>
        <v>#VALUE!</v>
      </c>
    </row>
    <row r="133" spans="1:9" ht="30.75" customHeight="1">
      <c r="A133" s="10" t="s">
        <v>82</v>
      </c>
      <c r="B133" s="15" t="s">
        <v>257</v>
      </c>
      <c r="C133" s="5" t="s">
        <v>82</v>
      </c>
      <c r="D133" s="5">
        <v>3270065</v>
      </c>
      <c r="E133" s="5" t="s">
        <v>82</v>
      </c>
      <c r="F133" s="5">
        <v>8397000000</v>
      </c>
      <c r="G133" s="11">
        <f>VALUE(MID(B133,13,4))</f>
        <v>0.025</v>
      </c>
      <c r="H133" s="5" t="str">
        <f>E133</f>
        <v>Mauritania </v>
      </c>
      <c r="I133" s="6">
        <f>(F133*G133)/(D133*0.1)</f>
        <v>641.9597163970747</v>
      </c>
    </row>
    <row r="134" spans="1:9" ht="30.75" customHeight="1">
      <c r="A134" s="10" t="s">
        <v>258</v>
      </c>
      <c r="B134" s="15" t="s">
        <v>125</v>
      </c>
      <c r="C134" s="5" t="s">
        <v>258</v>
      </c>
      <c r="D134" s="5">
        <v>1250882</v>
      </c>
      <c r="E134" s="5" t="s">
        <v>258</v>
      </c>
      <c r="F134" s="5">
        <v>16720000000</v>
      </c>
      <c r="G134" s="11" t="e">
        <f>VALUE(MID(B134,13,4))</f>
        <v>#VALUE!</v>
      </c>
      <c r="H134" s="5" t="str">
        <f>E134</f>
        <v>Mauritius </v>
      </c>
      <c r="I134" s="6" t="e">
        <f>(F134*G134)/(D134*0.1)</f>
        <v>#VALUE!</v>
      </c>
    </row>
    <row r="135" spans="1:9" ht="30.75" customHeight="1">
      <c r="A135" s="10" t="s">
        <v>259</v>
      </c>
      <c r="B135" s="15" t="s">
        <v>125</v>
      </c>
      <c r="C135" s="5" t="s">
        <v>259</v>
      </c>
      <c r="D135" s="5">
        <v>208783</v>
      </c>
      <c r="E135" s="5" t="s">
        <v>259</v>
      </c>
      <c r="F135" s="5">
        <v>953600000</v>
      </c>
      <c r="G135" s="11" t="e">
        <f>VALUE(MID(B135,13,4))</f>
        <v>#VALUE!</v>
      </c>
      <c r="H135" s="5" t="str">
        <f>E135</f>
        <v>Mayotte </v>
      </c>
      <c r="I135" s="6" t="e">
        <f>(F135*G135)/(D135*0.1)</f>
        <v>#VALUE!</v>
      </c>
    </row>
    <row r="136" spans="1:9" ht="30.75" customHeight="1">
      <c r="A136" s="10" t="s">
        <v>53</v>
      </c>
      <c r="B136" s="15" t="s">
        <v>260</v>
      </c>
      <c r="C136" s="5" t="s">
        <v>53</v>
      </c>
      <c r="D136" s="5">
        <v>108700891</v>
      </c>
      <c r="E136" s="5" t="s">
        <v>53</v>
      </c>
      <c r="F136" s="5">
        <v>1134000000000</v>
      </c>
      <c r="G136" s="11">
        <f>VALUE(MID(B136,13,4))</f>
        <v>0.016</v>
      </c>
      <c r="H136" s="5" t="str">
        <f>E136</f>
        <v>Mexico </v>
      </c>
      <c r="I136" s="6">
        <f>(F136*G136)/(D136*0.1)</f>
        <v>1669.1675507977204</v>
      </c>
    </row>
    <row r="137" spans="1:9" ht="30.75" customHeight="1">
      <c r="A137" s="10" t="s">
        <v>261</v>
      </c>
      <c r="B137" s="15" t="s">
        <v>125</v>
      </c>
      <c r="C137" s="5" t="s">
        <v>261</v>
      </c>
      <c r="D137" s="5">
        <v>107862</v>
      </c>
      <c r="E137" s="5" t="s">
        <v>261</v>
      </c>
      <c r="F137" s="5">
        <v>277000000</v>
      </c>
      <c r="G137" s="11" t="e">
        <f>VALUE(MID(B137,13,4))</f>
        <v>#VALUE!</v>
      </c>
      <c r="H137" s="5" t="str">
        <f>E137</f>
        <v>Micronesia, Federated States of </v>
      </c>
      <c r="I137" s="6" t="e">
        <f>(F137*G137)/(D137*0.1)</f>
        <v>#VALUE!</v>
      </c>
    </row>
    <row r="138" spans="1:9" ht="30.75" customHeight="1">
      <c r="A138" s="10" t="s">
        <v>80</v>
      </c>
      <c r="B138" s="15" t="s">
        <v>262</v>
      </c>
      <c r="C138" s="5" t="s">
        <v>80</v>
      </c>
      <c r="D138" s="5">
        <v>4320490</v>
      </c>
      <c r="E138" s="5" t="s">
        <v>80</v>
      </c>
      <c r="F138" s="5">
        <v>8971000000</v>
      </c>
      <c r="G138" s="11">
        <f>VALUE(MID(B138,13,4))</f>
        <v>0.032</v>
      </c>
      <c r="H138" s="5" t="str">
        <f>E138</f>
        <v>Moldova </v>
      </c>
      <c r="I138" s="6">
        <f>(F138*G138)/(D138*0.1)</f>
        <v>664.4431534386146</v>
      </c>
    </row>
    <row r="139" spans="1:9" ht="30.75" customHeight="1">
      <c r="A139" s="10" t="s">
        <v>263</v>
      </c>
      <c r="B139" s="15" t="s">
        <v>125</v>
      </c>
      <c r="C139" s="5" t="s">
        <v>263</v>
      </c>
      <c r="D139" s="5">
        <v>32671</v>
      </c>
      <c r="E139" s="5" t="s">
        <v>263</v>
      </c>
      <c r="F139" s="5">
        <v>976300000</v>
      </c>
      <c r="G139" s="11" t="e">
        <f>VALUE(MID(B139,13,4))</f>
        <v>#VALUE!</v>
      </c>
      <c r="H139" s="5" t="str">
        <f>E139</f>
        <v>Monaco </v>
      </c>
      <c r="I139" s="6" t="e">
        <f>(F139*G139)/(D139*0.1)</f>
        <v>#VALUE!</v>
      </c>
    </row>
    <row r="140" spans="1:9" ht="30.75" customHeight="1">
      <c r="A140" s="10" t="s">
        <v>96</v>
      </c>
      <c r="B140" s="15" t="s">
        <v>264</v>
      </c>
      <c r="C140" s="5" t="s">
        <v>96</v>
      </c>
      <c r="D140" s="5">
        <v>2951786</v>
      </c>
      <c r="E140" s="5" t="s">
        <v>96</v>
      </c>
      <c r="F140" s="5">
        <v>5781000000</v>
      </c>
      <c r="G140" s="11">
        <f>VALUE(MID(B140,13,4))</f>
        <v>0.021</v>
      </c>
      <c r="H140" s="5" t="str">
        <f>E140</f>
        <v>Mongolia </v>
      </c>
      <c r="I140" s="6">
        <f>(F140*G140)/(D140*0.1)</f>
        <v>411.2798150001389</v>
      </c>
    </row>
    <row r="141" spans="1:9" ht="30.75" customHeight="1">
      <c r="A141" s="10" t="s">
        <v>74</v>
      </c>
      <c r="B141" s="15" t="s">
        <v>125</v>
      </c>
      <c r="C141" s="5" t="s">
        <v>265</v>
      </c>
      <c r="D141" s="5">
        <v>684736</v>
      </c>
      <c r="E141" s="5" t="s">
        <v>265</v>
      </c>
      <c r="F141" s="5">
        <v>3394000000</v>
      </c>
      <c r="G141" s="11" t="e">
        <f>VALUE(MID(B141,13,4))</f>
        <v>#VALUE!</v>
      </c>
      <c r="H141" s="5" t="str">
        <f>E141</f>
        <v>Montenegro </v>
      </c>
      <c r="I141" s="6" t="e">
        <f>(F141*G141)/(D141*0.1)</f>
        <v>#VALUE!</v>
      </c>
    </row>
    <row r="142" spans="1:9" ht="30.75" customHeight="1">
      <c r="A142" s="10" t="s">
        <v>67</v>
      </c>
      <c r="B142" s="15" t="s">
        <v>266</v>
      </c>
      <c r="C142" s="5" t="s">
        <v>74</v>
      </c>
      <c r="D142" s="5">
        <v>9538</v>
      </c>
      <c r="E142" s="5" t="s">
        <v>74</v>
      </c>
      <c r="F142" s="5">
        <v>29000000</v>
      </c>
      <c r="G142" s="11">
        <f>VALUE(MID(B142,13,4))</f>
        <v>0.026000000000000002</v>
      </c>
      <c r="H142" s="5" t="str">
        <f>E142</f>
        <v>Montserrat </v>
      </c>
      <c r="I142" s="6">
        <f>(F142*G142)/(D142*0.1)</f>
        <v>790.5221220381632</v>
      </c>
    </row>
    <row r="143" spans="1:9" ht="30.75" customHeight="1">
      <c r="A143" s="10" t="s">
        <v>117</v>
      </c>
      <c r="B143" s="15" t="s">
        <v>267</v>
      </c>
      <c r="C143" s="5" t="s">
        <v>67</v>
      </c>
      <c r="D143" s="5">
        <v>33757175</v>
      </c>
      <c r="E143" s="5" t="s">
        <v>67</v>
      </c>
      <c r="F143" s="5">
        <v>147000000000</v>
      </c>
      <c r="G143" s="11">
        <f>VALUE(MID(B143,13,4))</f>
        <v>0.025</v>
      </c>
      <c r="H143" s="5" t="str">
        <f>E143</f>
        <v>Morocco </v>
      </c>
      <c r="I143" s="6">
        <f>(F143*G143)/(D143*0.1)</f>
        <v>1088.6574483794927</v>
      </c>
    </row>
    <row r="144" spans="1:9" ht="30.75" customHeight="1">
      <c r="A144" s="10" t="s">
        <v>268</v>
      </c>
      <c r="B144" s="15" t="s">
        <v>269</v>
      </c>
      <c r="C144" s="5" t="s">
        <v>117</v>
      </c>
      <c r="D144" s="5">
        <v>20905585</v>
      </c>
      <c r="E144" s="5" t="s">
        <v>117</v>
      </c>
      <c r="F144" s="5">
        <v>29320000000</v>
      </c>
      <c r="G144" s="11">
        <f>VALUE(MID(B144,13,4))</f>
        <v>0.005</v>
      </c>
      <c r="H144" s="5" t="str">
        <f>E144</f>
        <v>Mozambique </v>
      </c>
      <c r="I144" s="6">
        <f>(F144*G144)/(D144*0.1)</f>
        <v>70.12480157814288</v>
      </c>
    </row>
    <row r="145" spans="1:9" ht="30.75" customHeight="1">
      <c r="A145" s="10" t="s">
        <v>63</v>
      </c>
      <c r="B145" s="15" t="s">
        <v>125</v>
      </c>
      <c r="C145" s="5" t="s">
        <v>268</v>
      </c>
      <c r="D145" s="5">
        <v>2055080</v>
      </c>
      <c r="E145" s="5" t="s">
        <v>268</v>
      </c>
      <c r="F145" s="5">
        <v>15040000000</v>
      </c>
      <c r="G145" s="11" t="e">
        <f>VALUE(MID(B145,13,4))</f>
        <v>#VALUE!</v>
      </c>
      <c r="H145" s="5" t="str">
        <f>E145</f>
        <v>Namibia </v>
      </c>
      <c r="I145" s="6" t="e">
        <f>(F145*G145)/(D145*0.1)</f>
        <v>#VALUE!</v>
      </c>
    </row>
    <row r="146" spans="1:9" ht="30.75" customHeight="1">
      <c r="A146" s="10" t="s">
        <v>99</v>
      </c>
      <c r="B146" s="15" t="s">
        <v>270</v>
      </c>
      <c r="C146" s="5" t="s">
        <v>63</v>
      </c>
      <c r="D146" s="5">
        <v>13528</v>
      </c>
      <c r="E146" s="5" t="s">
        <v>63</v>
      </c>
      <c r="F146" s="5">
        <v>60000000</v>
      </c>
      <c r="G146" s="11">
        <f>VALUE(MID(B146,13,4))</f>
        <v>0.026000000000000002</v>
      </c>
      <c r="H146" s="5" t="str">
        <f>E146</f>
        <v>Nauru </v>
      </c>
      <c r="I146" s="6">
        <f>(F146*G146)/(D146*0.1)</f>
        <v>1153.163808397398</v>
      </c>
    </row>
    <row r="147" spans="1:9" ht="30.75" customHeight="1">
      <c r="A147" s="10" t="s">
        <v>271</v>
      </c>
      <c r="B147" s="15" t="s">
        <v>272</v>
      </c>
      <c r="C147" s="5" t="s">
        <v>99</v>
      </c>
      <c r="D147" s="5">
        <v>28901790</v>
      </c>
      <c r="E147" s="5" t="s">
        <v>99</v>
      </c>
      <c r="F147" s="5">
        <v>42840000000</v>
      </c>
      <c r="G147" s="11">
        <f>VALUE(MID(B147,13,4))</f>
        <v>0.025</v>
      </c>
      <c r="H147" s="5" t="str">
        <f>E147</f>
        <v>Nepal </v>
      </c>
      <c r="I147" s="6">
        <f>(F147*G147)/(D147*0.1)</f>
        <v>370.565283326742</v>
      </c>
    </row>
    <row r="148" spans="1:9" ht="30.75" customHeight="1">
      <c r="A148" s="10" t="s">
        <v>273</v>
      </c>
      <c r="B148" s="15" t="s">
        <v>125</v>
      </c>
      <c r="C148" s="5" t="s">
        <v>271</v>
      </c>
      <c r="D148" s="5">
        <v>16570613</v>
      </c>
      <c r="E148" s="5" t="s">
        <v>271</v>
      </c>
      <c r="F148" s="5">
        <v>512000000000</v>
      </c>
      <c r="G148" s="11" t="e">
        <f>VALUE(MID(B148,13,4))</f>
        <v>#VALUE!</v>
      </c>
      <c r="H148" s="5" t="str">
        <f>E148</f>
        <v>Netherlands </v>
      </c>
      <c r="I148" s="6" t="e">
        <f>(F148*G148)/(D148*0.1)</f>
        <v>#VALUE!</v>
      </c>
    </row>
    <row r="149" spans="1:9" ht="30.75" customHeight="1">
      <c r="A149" s="10" t="s">
        <v>274</v>
      </c>
      <c r="B149" s="15" t="s">
        <v>125</v>
      </c>
      <c r="C149" s="5" t="s">
        <v>273</v>
      </c>
      <c r="D149" s="5">
        <v>223652</v>
      </c>
      <c r="E149" s="5" t="s">
        <v>273</v>
      </c>
      <c r="F149" s="5">
        <v>2800000000</v>
      </c>
      <c r="G149" s="11" t="e">
        <f>VALUE(MID(B149,13,4))</f>
        <v>#VALUE!</v>
      </c>
      <c r="H149" s="5" t="str">
        <f>E149</f>
        <v>Netherlands Antilles </v>
      </c>
      <c r="I149" s="6" t="e">
        <f>(F149*G149)/(D149*0.1)</f>
        <v>#VALUE!</v>
      </c>
    </row>
    <row r="150" spans="1:9" ht="30.75" customHeight="1">
      <c r="A150" s="10" t="s">
        <v>37</v>
      </c>
      <c r="B150" s="15" t="s">
        <v>275</v>
      </c>
      <c r="C150" s="5" t="s">
        <v>274</v>
      </c>
      <c r="D150" s="5">
        <v>221943</v>
      </c>
      <c r="E150" s="5" t="s">
        <v>274</v>
      </c>
      <c r="F150" s="5">
        <v>3158000000</v>
      </c>
      <c r="G150" s="11" t="e">
        <f>VALUE(MID(B150,13,4))</f>
        <v>#VALUE!</v>
      </c>
      <c r="H150" s="5" t="str">
        <f>E150</f>
        <v>New Caledonia </v>
      </c>
      <c r="I150" s="6" t="e">
        <f>(F150*G150)/(D150*0.1)</f>
        <v>#VALUE!</v>
      </c>
    </row>
    <row r="151" spans="1:9" ht="30.75" customHeight="1">
      <c r="A151" s="10" t="s">
        <v>106</v>
      </c>
      <c r="B151" s="15" t="s">
        <v>276</v>
      </c>
      <c r="C151" s="5" t="s">
        <v>37</v>
      </c>
      <c r="D151" s="5">
        <v>4115771</v>
      </c>
      <c r="E151" s="5" t="s">
        <v>37</v>
      </c>
      <c r="F151" s="5">
        <v>106000000000</v>
      </c>
      <c r="G151" s="11">
        <f>VALUE(MID(B151,13,4))</f>
        <v>0.012</v>
      </c>
      <c r="H151" s="5" t="str">
        <f>E151</f>
        <v>New Zealand </v>
      </c>
      <c r="I151" s="6">
        <f>(F151*G151)/(D151*0.1)</f>
        <v>3090.550956309279</v>
      </c>
    </row>
    <row r="152" spans="1:9" ht="30.75" customHeight="1">
      <c r="A152" s="10" t="s">
        <v>113</v>
      </c>
      <c r="B152" s="15" t="s">
        <v>277</v>
      </c>
      <c r="C152" s="5" t="s">
        <v>106</v>
      </c>
      <c r="D152" s="5">
        <v>5675356</v>
      </c>
      <c r="E152" s="5" t="s">
        <v>106</v>
      </c>
      <c r="F152" s="5">
        <v>16830000000</v>
      </c>
      <c r="G152" s="11">
        <f>VALUE(MID(B152,13,4))</f>
        <v>0.008</v>
      </c>
      <c r="H152" s="5" t="str">
        <f>E152</f>
        <v>Nicaragua </v>
      </c>
      <c r="I152" s="6">
        <f>(F152*G152)/(D152*0.1)</f>
        <v>237.23621919047898</v>
      </c>
    </row>
    <row r="153" spans="1:9" ht="30.75" customHeight="1">
      <c r="A153" s="10" t="s">
        <v>278</v>
      </c>
      <c r="B153" s="15" t="s">
        <v>279</v>
      </c>
      <c r="C153" s="5" t="s">
        <v>113</v>
      </c>
      <c r="D153" s="5">
        <v>12894865</v>
      </c>
      <c r="E153" s="5" t="s">
        <v>113</v>
      </c>
      <c r="F153" s="5">
        <v>12230000000</v>
      </c>
      <c r="G153" s="11">
        <f>VALUE(MID(B153,13,4))</f>
        <v>0.016</v>
      </c>
      <c r="H153" s="5" t="str">
        <f>E153</f>
        <v>Niger </v>
      </c>
      <c r="I153" s="6">
        <f>(F153*G153)/(D153*0.1)</f>
        <v>151.7503285222451</v>
      </c>
    </row>
    <row r="154" spans="1:9" ht="30.75" customHeight="1">
      <c r="A154" s="10" t="s">
        <v>280</v>
      </c>
      <c r="B154" s="15" t="s">
        <v>125</v>
      </c>
      <c r="C154" s="5" t="s">
        <v>278</v>
      </c>
      <c r="D154" s="5">
        <v>135031164</v>
      </c>
      <c r="E154" s="5" t="s">
        <v>278</v>
      </c>
      <c r="F154" s="5">
        <v>188500000000</v>
      </c>
      <c r="G154" s="11" t="e">
        <f>VALUE(MID(B154,13,4))</f>
        <v>#VALUE!</v>
      </c>
      <c r="H154" s="5" t="str">
        <f>E154</f>
        <v>Nigeria </v>
      </c>
      <c r="I154" s="6" t="e">
        <f>(F154*G154)/(D154*0.1)</f>
        <v>#VALUE!</v>
      </c>
    </row>
    <row r="155" spans="1:9" ht="30.75" customHeight="1">
      <c r="A155" s="10" t="s">
        <v>281</v>
      </c>
      <c r="B155" s="15" t="s">
        <v>125</v>
      </c>
      <c r="C155" s="5" t="s">
        <v>280</v>
      </c>
      <c r="D155" s="5">
        <v>1492</v>
      </c>
      <c r="E155" s="5" t="s">
        <v>280</v>
      </c>
      <c r="F155" s="5">
        <v>7600000</v>
      </c>
      <c r="G155" s="11" t="e">
        <f>VALUE(MID(B155,13,4))</f>
        <v>#VALUE!</v>
      </c>
      <c r="H155" s="5" t="str">
        <f>E155</f>
        <v>Niue </v>
      </c>
      <c r="I155" s="6" t="e">
        <f>(F155*G155)/(D155*0.1)</f>
        <v>#VALUE!</v>
      </c>
    </row>
    <row r="156" spans="1:9" ht="30.75" customHeight="1">
      <c r="A156" s="10" t="s">
        <v>3</v>
      </c>
      <c r="B156" s="15" t="s">
        <v>282</v>
      </c>
      <c r="C156" s="5" t="s">
        <v>3</v>
      </c>
      <c r="D156" s="5">
        <v>4627926</v>
      </c>
      <c r="E156" s="5" t="s">
        <v>3</v>
      </c>
      <c r="F156" s="5">
        <v>207300000000</v>
      </c>
      <c r="G156" s="11">
        <f>VALUE(MID(B156,13,4))</f>
        <v>0.040999999999999995</v>
      </c>
      <c r="H156" s="5" t="str">
        <f>E156</f>
        <v>Norway </v>
      </c>
      <c r="I156" s="6">
        <f>(F156*G156)/(D156*0.1)</f>
        <v>18365.246116727016</v>
      </c>
    </row>
    <row r="157" spans="1:9" ht="30.75" customHeight="1">
      <c r="A157" s="10" t="s">
        <v>283</v>
      </c>
      <c r="B157" s="15" t="s">
        <v>125</v>
      </c>
      <c r="C157" s="5" t="s">
        <v>283</v>
      </c>
      <c r="D157" s="5">
        <v>3204897</v>
      </c>
      <c r="E157" s="5" t="s">
        <v>283</v>
      </c>
      <c r="F157" s="5">
        <v>43880000000</v>
      </c>
      <c r="G157" s="11" t="e">
        <f>VALUE(MID(B157,13,4))</f>
        <v>#VALUE!</v>
      </c>
      <c r="H157" s="5" t="str">
        <f>E157</f>
        <v>Oman </v>
      </c>
      <c r="I157" s="6" t="e">
        <f>(F157*G157)/(D157*0.1)</f>
        <v>#VALUE!</v>
      </c>
    </row>
    <row r="158" spans="1:9" ht="30.75" customHeight="1">
      <c r="A158" s="10" t="s">
        <v>68</v>
      </c>
      <c r="B158" s="15" t="s">
        <v>284</v>
      </c>
      <c r="C158" s="5" t="s">
        <v>68</v>
      </c>
      <c r="D158" s="5">
        <v>164741924</v>
      </c>
      <c r="E158" s="5" t="s">
        <v>68</v>
      </c>
      <c r="F158" s="5">
        <v>427300000000</v>
      </c>
      <c r="G158" s="11">
        <f>VALUE(MID(B158,13,4))</f>
        <v>0.040999999999999995</v>
      </c>
      <c r="H158" s="5" t="str">
        <f>E158</f>
        <v>Pakistan </v>
      </c>
      <c r="I158" s="6">
        <f>(F158*G158)/(D158*0.1)</f>
        <v>1063.4390794173314</v>
      </c>
    </row>
    <row r="159" spans="1:9" ht="30.75" customHeight="1">
      <c r="A159" s="10" t="s">
        <v>285</v>
      </c>
      <c r="B159" s="15" t="s">
        <v>125</v>
      </c>
      <c r="C159" s="5" t="s">
        <v>285</v>
      </c>
      <c r="D159" s="5">
        <v>20842</v>
      </c>
      <c r="E159" s="5" t="s">
        <v>285</v>
      </c>
      <c r="F159" s="5">
        <v>124500000</v>
      </c>
      <c r="G159" s="11" t="e">
        <f>VALUE(MID(B159,13,4))</f>
        <v>#VALUE!</v>
      </c>
      <c r="H159" s="5" t="str">
        <f>E159</f>
        <v>Palau </v>
      </c>
      <c r="I159" s="6" t="e">
        <f>(F159*G159)/(D159*0.1)</f>
        <v>#VALUE!</v>
      </c>
    </row>
    <row r="160" spans="1:9" ht="30.75" customHeight="1">
      <c r="A160" s="10" t="s">
        <v>69</v>
      </c>
      <c r="B160" s="15" t="s">
        <v>286</v>
      </c>
      <c r="C160" s="5" t="s">
        <v>69</v>
      </c>
      <c r="D160" s="5">
        <v>3242173</v>
      </c>
      <c r="E160" s="5" t="s">
        <v>69</v>
      </c>
      <c r="F160" s="5">
        <v>25290000000</v>
      </c>
      <c r="G160" s="11">
        <f>VALUE(MID(B160,13,4))</f>
        <v>0.012</v>
      </c>
      <c r="H160" s="5" t="str">
        <f>E160</f>
        <v>Panama </v>
      </c>
      <c r="I160" s="6">
        <f>(F160*G160)/(D160*0.1)</f>
        <v>936.0388850317363</v>
      </c>
    </row>
    <row r="161" spans="1:9" ht="30.75" customHeight="1">
      <c r="A161" s="10" t="s">
        <v>94</v>
      </c>
      <c r="B161" s="15" t="s">
        <v>287</v>
      </c>
      <c r="C161" s="5" t="s">
        <v>94</v>
      </c>
      <c r="D161" s="5">
        <v>5795887</v>
      </c>
      <c r="E161" s="5" t="s">
        <v>94</v>
      </c>
      <c r="F161" s="5">
        <v>15130000000</v>
      </c>
      <c r="G161" s="11">
        <f>VALUE(MID(B161,13,4))</f>
        <v>0.017</v>
      </c>
      <c r="H161" s="5" t="str">
        <f>E161</f>
        <v>Papua New Guinea </v>
      </c>
      <c r="I161" s="6">
        <f>(F161*G161)/(D161*0.1)</f>
        <v>443.78021862745084</v>
      </c>
    </row>
    <row r="162" spans="1:9" ht="30.75" customHeight="1">
      <c r="A162" s="10" t="s">
        <v>107</v>
      </c>
      <c r="B162" s="15" t="s">
        <v>288</v>
      </c>
      <c r="C162" s="5" t="s">
        <v>107</v>
      </c>
      <c r="D162" s="5">
        <v>6669086</v>
      </c>
      <c r="E162" s="5" t="s">
        <v>107</v>
      </c>
      <c r="F162" s="5">
        <v>30640000000</v>
      </c>
      <c r="G162" s="11">
        <f>VALUE(MID(B162,13,4))</f>
        <v>0.005</v>
      </c>
      <c r="H162" s="5" t="str">
        <f>E162</f>
        <v>Paraguay </v>
      </c>
      <c r="I162" s="6">
        <f>(F162*G162)/(D162*0.1)</f>
        <v>229.7166358328562</v>
      </c>
    </row>
    <row r="163" spans="1:9" ht="30.75" customHeight="1">
      <c r="A163" s="10" t="s">
        <v>88</v>
      </c>
      <c r="B163" s="15" t="s">
        <v>289</v>
      </c>
      <c r="C163" s="5" t="s">
        <v>88</v>
      </c>
      <c r="D163" s="5">
        <v>28674757</v>
      </c>
      <c r="E163" s="5" t="s">
        <v>88</v>
      </c>
      <c r="F163" s="5">
        <v>181800000000</v>
      </c>
      <c r="G163" s="11">
        <f>VALUE(MID(B163,13,4))</f>
        <v>0.008</v>
      </c>
      <c r="H163" s="5" t="str">
        <f>E163</f>
        <v>Peru </v>
      </c>
      <c r="I163" s="6">
        <f>(F163*G163)/(D163*0.1)</f>
        <v>507.20569314676317</v>
      </c>
    </row>
    <row r="164" spans="1:9" ht="30.75" customHeight="1">
      <c r="A164" s="10" t="s">
        <v>64</v>
      </c>
      <c r="B164" s="15" t="s">
        <v>290</v>
      </c>
      <c r="C164" s="5" t="s">
        <v>64</v>
      </c>
      <c r="D164" s="5">
        <v>91077287</v>
      </c>
      <c r="E164" s="5" t="s">
        <v>64</v>
      </c>
      <c r="F164" s="5">
        <v>443100000000</v>
      </c>
      <c r="G164" s="11">
        <f>VALUE(MID(B164,13,4))</f>
        <v>0.023</v>
      </c>
      <c r="H164" s="5" t="str">
        <f>E164</f>
        <v>Philippines </v>
      </c>
      <c r="I164" s="6">
        <f>(F164*G164)/(D164*0.1)</f>
        <v>1118.9727247804383</v>
      </c>
    </row>
    <row r="165" spans="1:9" ht="30.75" customHeight="1">
      <c r="A165" s="10" t="s">
        <v>32</v>
      </c>
      <c r="B165" s="15" t="s">
        <v>291</v>
      </c>
      <c r="C165" s="5" t="s">
        <v>32</v>
      </c>
      <c r="D165" s="5">
        <v>38518241</v>
      </c>
      <c r="E165" s="5" t="s">
        <v>32</v>
      </c>
      <c r="F165" s="5">
        <v>542600000000</v>
      </c>
      <c r="G165" s="11">
        <f>VALUE(MID(B165,13,4))</f>
        <v>0.031000000000000003</v>
      </c>
      <c r="H165" s="5" t="str">
        <f>E165</f>
        <v>Poland </v>
      </c>
      <c r="I165" s="6">
        <f>(F165*G165)/(D165*0.1)</f>
        <v>4366.918001265946</v>
      </c>
    </row>
    <row r="166" spans="1:9" ht="30.75" customHeight="1">
      <c r="A166" s="10" t="s">
        <v>28</v>
      </c>
      <c r="B166" s="15" t="s">
        <v>292</v>
      </c>
      <c r="C166" s="5" t="s">
        <v>28</v>
      </c>
      <c r="D166" s="5">
        <v>10642836</v>
      </c>
      <c r="E166" s="5" t="s">
        <v>28</v>
      </c>
      <c r="F166" s="5">
        <v>203100000000</v>
      </c>
      <c r="G166" s="11">
        <f>VALUE(MID(B166,13,4))</f>
        <v>0.031000000000000003</v>
      </c>
      <c r="H166" s="5" t="str">
        <f>E166</f>
        <v>Portugal </v>
      </c>
      <c r="I166" s="6">
        <f>(F166*G166)/(D166*0.1)</f>
        <v>5915.81040993209</v>
      </c>
    </row>
    <row r="167" spans="1:9" ht="30.75" customHeight="1">
      <c r="A167" s="10" t="s">
        <v>293</v>
      </c>
      <c r="B167" s="15" t="s">
        <v>125</v>
      </c>
      <c r="C167" s="5" t="s">
        <v>293</v>
      </c>
      <c r="D167" s="5">
        <v>3944259</v>
      </c>
      <c r="E167" s="5" t="s">
        <v>293</v>
      </c>
      <c r="F167" s="5">
        <v>74890000000</v>
      </c>
      <c r="G167" s="11" t="e">
        <f>VALUE(MID(B167,13,4))</f>
        <v>#VALUE!</v>
      </c>
      <c r="H167" s="5" t="str">
        <f>E167</f>
        <v>Puerto Rico </v>
      </c>
      <c r="I167" s="6" t="e">
        <f>(F167*G167)/(D167*0.1)</f>
        <v>#VALUE!</v>
      </c>
    </row>
    <row r="168" spans="1:9" ht="30.75" customHeight="1">
      <c r="A168" s="10" t="s">
        <v>294</v>
      </c>
      <c r="B168" s="15" t="s">
        <v>125</v>
      </c>
      <c r="C168" s="5" t="s">
        <v>294</v>
      </c>
      <c r="D168" s="5">
        <v>907229</v>
      </c>
      <c r="E168" s="5" t="s">
        <v>294</v>
      </c>
      <c r="F168" s="5">
        <v>26050000000</v>
      </c>
      <c r="G168" s="11" t="e">
        <f>VALUE(MID(B168,13,4))</f>
        <v>#VALUE!</v>
      </c>
      <c r="H168" s="5" t="str">
        <f>E168</f>
        <v>Qatar </v>
      </c>
      <c r="I168" s="6" t="e">
        <f>(F168*G168)/(D168*0.1)</f>
        <v>#VALUE!</v>
      </c>
    </row>
    <row r="169" spans="1:9" ht="30.75" customHeight="1">
      <c r="A169" s="10" t="s">
        <v>45</v>
      </c>
      <c r="B169" s="15" t="s">
        <v>295</v>
      </c>
      <c r="C169" s="5" t="s">
        <v>45</v>
      </c>
      <c r="D169" s="5">
        <v>22276056</v>
      </c>
      <c r="E169" s="5" t="s">
        <v>45</v>
      </c>
      <c r="F169" s="5">
        <v>197300000000</v>
      </c>
      <c r="G169" s="11">
        <f>VALUE(MID(B169,13,4))</f>
        <v>0.024</v>
      </c>
      <c r="H169" s="5" t="str">
        <f>E169</f>
        <v>Romania </v>
      </c>
      <c r="I169" s="6">
        <f>(F169*G169)/(D169*0.1)</f>
        <v>2125.6904723170023</v>
      </c>
    </row>
    <row r="170" spans="1:9" ht="30.75" customHeight="1">
      <c r="A170" s="10" t="s">
        <v>46</v>
      </c>
      <c r="B170" s="15" t="s">
        <v>296</v>
      </c>
      <c r="C170" s="5" t="s">
        <v>46</v>
      </c>
      <c r="D170" s="5">
        <v>141377752</v>
      </c>
      <c r="E170" s="5" t="s">
        <v>46</v>
      </c>
      <c r="F170" s="5">
        <v>1723000000000</v>
      </c>
      <c r="G170" s="11">
        <f>VALUE(MID(B170,13,4))</f>
        <v>0.017</v>
      </c>
      <c r="H170" s="5" t="str">
        <f>E170</f>
        <v>Russia </v>
      </c>
      <c r="I170" s="6">
        <f>(F170*G170)/(D170*0.1)</f>
        <v>2071.82527559216</v>
      </c>
    </row>
    <row r="171" spans="1:9" ht="30.75" customHeight="1">
      <c r="A171" s="10" t="s">
        <v>84</v>
      </c>
      <c r="B171" s="15" t="s">
        <v>297</v>
      </c>
      <c r="C171" s="5" t="s">
        <v>84</v>
      </c>
      <c r="D171" s="5">
        <v>9907509</v>
      </c>
      <c r="E171" s="5" t="s">
        <v>84</v>
      </c>
      <c r="F171" s="5">
        <v>13540000000</v>
      </c>
      <c r="G171" s="11">
        <f>VALUE(MID(B171,13,4))</f>
        <v>0.042</v>
      </c>
      <c r="H171" s="5" t="str">
        <f>E171</f>
        <v>Rwanda </v>
      </c>
      <c r="I171" s="6">
        <f>(F171*G171)/(D171*0.1)</f>
        <v>573.9888805551426</v>
      </c>
    </row>
    <row r="172" spans="1:9" ht="30.75" customHeight="1">
      <c r="A172" s="10" t="s">
        <v>298</v>
      </c>
      <c r="B172" s="15" t="s">
        <v>125</v>
      </c>
      <c r="C172" s="5" t="s">
        <v>298</v>
      </c>
      <c r="D172" s="5">
        <v>7543</v>
      </c>
      <c r="E172" s="5" t="s">
        <v>298</v>
      </c>
      <c r="F172" s="5">
        <v>18000000</v>
      </c>
      <c r="G172" s="11" t="e">
        <f>VALUE(MID(B172,13,4))</f>
        <v>#VALUE!</v>
      </c>
      <c r="H172" s="5" t="str">
        <f>E172</f>
        <v>Saint Helena </v>
      </c>
      <c r="I172" s="6" t="e">
        <f>(F172*G172)/(D172*0.1)</f>
        <v>#VALUE!</v>
      </c>
    </row>
    <row r="173" spans="1:9" ht="30.75" customHeight="1">
      <c r="A173" s="10" t="s">
        <v>299</v>
      </c>
      <c r="B173" s="15" t="s">
        <v>125</v>
      </c>
      <c r="C173" s="5" t="s">
        <v>299</v>
      </c>
      <c r="D173" s="5">
        <v>39349</v>
      </c>
      <c r="E173" s="5" t="s">
        <v>299</v>
      </c>
      <c r="F173" s="5">
        <v>339000000</v>
      </c>
      <c r="G173" s="11" t="e">
        <f>VALUE(MID(B173,13,4))</f>
        <v>#VALUE!</v>
      </c>
      <c r="H173" s="5" t="str">
        <f>E173</f>
        <v>Saint Kitts and Nevis </v>
      </c>
      <c r="I173" s="6" t="e">
        <f>(F173*G173)/(D173*0.1)</f>
        <v>#VALUE!</v>
      </c>
    </row>
    <row r="174" spans="1:9" ht="30.75" customHeight="1">
      <c r="A174" s="10" t="s">
        <v>300</v>
      </c>
      <c r="B174" s="15" t="s">
        <v>125</v>
      </c>
      <c r="C174" s="5" t="s">
        <v>300</v>
      </c>
      <c r="D174" s="5">
        <v>170649</v>
      </c>
      <c r="E174" s="5" t="s">
        <v>300</v>
      </c>
      <c r="F174" s="5">
        <v>866000000</v>
      </c>
      <c r="G174" s="11" t="e">
        <f>VALUE(MID(B174,13,4))</f>
        <v>#VALUE!</v>
      </c>
      <c r="H174" s="5" t="str">
        <f>E174</f>
        <v>Saint Lucia </v>
      </c>
      <c r="I174" s="6" t="e">
        <f>(F174*G174)/(D174*0.1)</f>
        <v>#VALUE!</v>
      </c>
    </row>
    <row r="175" spans="1:9" ht="30.75" customHeight="1">
      <c r="A175" s="10" t="s">
        <v>301</v>
      </c>
      <c r="B175" s="15" t="s">
        <v>125</v>
      </c>
      <c r="C175" s="5" t="s">
        <v>301</v>
      </c>
      <c r="D175" s="5">
        <v>7036</v>
      </c>
      <c r="E175" s="5" t="s">
        <v>301</v>
      </c>
      <c r="F175" s="5">
        <v>48300000</v>
      </c>
      <c r="G175" s="11" t="e">
        <f>VALUE(MID(B175,13,4))</f>
        <v>#VALUE!</v>
      </c>
      <c r="H175" s="5" t="str">
        <f>E175</f>
        <v>Saint Pierre and Miquelon </v>
      </c>
      <c r="I175" s="6" t="e">
        <f>(F175*G175)/(D175*0.1)</f>
        <v>#VALUE!</v>
      </c>
    </row>
    <row r="176" spans="1:9" ht="30.75" customHeight="1">
      <c r="A176" s="10" t="s">
        <v>302</v>
      </c>
      <c r="B176" s="15" t="s">
        <v>125</v>
      </c>
      <c r="C176" s="5" t="s">
        <v>302</v>
      </c>
      <c r="D176" s="5">
        <v>118149</v>
      </c>
      <c r="E176" s="5" t="s">
        <v>302</v>
      </c>
      <c r="F176" s="5">
        <v>342000000</v>
      </c>
      <c r="G176" s="11" t="e">
        <f>VALUE(MID(B176,13,4))</f>
        <v>#VALUE!</v>
      </c>
      <c r="H176" s="5" t="str">
        <f>E176</f>
        <v>Saint Vincent and the Grenadines </v>
      </c>
      <c r="I176" s="6" t="e">
        <f>(F176*G176)/(D176*0.1)</f>
        <v>#VALUE!</v>
      </c>
    </row>
    <row r="177" spans="1:9" ht="30.75" customHeight="1">
      <c r="A177" s="10" t="s">
        <v>303</v>
      </c>
      <c r="B177" s="15" t="s">
        <v>125</v>
      </c>
      <c r="C177" s="5" t="s">
        <v>303</v>
      </c>
      <c r="D177" s="5">
        <v>214265</v>
      </c>
      <c r="E177" s="5" t="s">
        <v>303</v>
      </c>
      <c r="F177" s="5">
        <v>1000000000</v>
      </c>
      <c r="G177" s="11" t="e">
        <f>VALUE(MID(B177,13,4))</f>
        <v>#VALUE!</v>
      </c>
      <c r="H177" s="5" t="str">
        <f>E177</f>
        <v>Samoa </v>
      </c>
      <c r="I177" s="6" t="e">
        <f>(F177*G177)/(D177*0.1)</f>
        <v>#VALUE!</v>
      </c>
    </row>
    <row r="178" spans="1:9" ht="30.75" customHeight="1">
      <c r="A178" s="10" t="s">
        <v>304</v>
      </c>
      <c r="B178" s="15" t="s">
        <v>125</v>
      </c>
      <c r="C178" s="5" t="s">
        <v>304</v>
      </c>
      <c r="D178" s="5">
        <v>29615</v>
      </c>
      <c r="E178" s="5" t="s">
        <v>304</v>
      </c>
      <c r="F178" s="5">
        <v>850000000</v>
      </c>
      <c r="G178" s="11" t="e">
        <f>VALUE(MID(B178,13,4))</f>
        <v>#VALUE!</v>
      </c>
      <c r="H178" s="5" t="str">
        <f>E178</f>
        <v>San Marino </v>
      </c>
      <c r="I178" s="6" t="e">
        <f>(F178*G178)/(D178*0.1)</f>
        <v>#VALUE!</v>
      </c>
    </row>
    <row r="179" spans="1:9" ht="30.75" customHeight="1">
      <c r="A179" s="10" t="s">
        <v>305</v>
      </c>
      <c r="B179" s="15" t="s">
        <v>125</v>
      </c>
      <c r="C179" s="5" t="s">
        <v>305</v>
      </c>
      <c r="D179" s="5">
        <v>199579</v>
      </c>
      <c r="E179" s="5" t="s">
        <v>305</v>
      </c>
      <c r="F179" s="5">
        <v>214000000</v>
      </c>
      <c r="G179" s="11" t="e">
        <f>VALUE(MID(B179,13,4))</f>
        <v>#VALUE!</v>
      </c>
      <c r="H179" s="5" t="str">
        <f>E179</f>
        <v>Sao Tome and Principe </v>
      </c>
      <c r="I179" s="6" t="e">
        <f>(F179*G179)/(D179*0.1)</f>
        <v>#VALUE!</v>
      </c>
    </row>
    <row r="180" spans="1:9" ht="30.75" customHeight="1">
      <c r="A180" s="10" t="s">
        <v>306</v>
      </c>
      <c r="B180" s="15" t="s">
        <v>125</v>
      </c>
      <c r="C180" s="5" t="s">
        <v>306</v>
      </c>
      <c r="D180" s="5">
        <v>27601038</v>
      </c>
      <c r="E180" s="5" t="s">
        <v>306</v>
      </c>
      <c r="F180" s="5">
        <v>374000000000</v>
      </c>
      <c r="G180" s="11" t="e">
        <f>VALUE(MID(B180,13,4))</f>
        <v>#VALUE!</v>
      </c>
      <c r="H180" s="5" t="str">
        <f>E180</f>
        <v>Saudi Arabia </v>
      </c>
      <c r="I180" s="6" t="e">
        <f>(F180*G180)/(D180*0.1)</f>
        <v>#VALUE!</v>
      </c>
    </row>
    <row r="181" spans="1:9" ht="30.75" customHeight="1">
      <c r="A181" s="10" t="s">
        <v>92</v>
      </c>
      <c r="B181" s="15" t="s">
        <v>307</v>
      </c>
      <c r="C181" s="5" t="s">
        <v>92</v>
      </c>
      <c r="D181" s="5">
        <v>12521851</v>
      </c>
      <c r="E181" s="5" t="s">
        <v>92</v>
      </c>
      <c r="F181" s="5">
        <v>22010000000</v>
      </c>
      <c r="G181" s="11">
        <f>VALUE(MID(B181,13,4))</f>
        <v>0.026000000000000002</v>
      </c>
      <c r="H181" s="5" t="str">
        <f>E181</f>
        <v>Senegal </v>
      </c>
      <c r="I181" s="6">
        <f>(F181*G181)/(D181*0.1)</f>
        <v>457.0091115123475</v>
      </c>
    </row>
    <row r="182" spans="1:9" ht="30.75" customHeight="1">
      <c r="A182" s="10" t="s">
        <v>308</v>
      </c>
      <c r="B182" s="15" t="s">
        <v>125</v>
      </c>
      <c r="C182" s="5" t="s">
        <v>308</v>
      </c>
      <c r="D182" s="5">
        <v>81895</v>
      </c>
      <c r="E182" s="5" t="s">
        <v>308</v>
      </c>
      <c r="F182" s="5">
        <v>626000000</v>
      </c>
      <c r="G182" s="11" t="e">
        <f>VALUE(MID(B182,13,4))</f>
        <v>#VALUE!</v>
      </c>
      <c r="H182" s="5" t="str">
        <f>E182</f>
        <v>Seychelles </v>
      </c>
      <c r="I182" s="6" t="e">
        <f>(F182*G182)/(D182*0.1)</f>
        <v>#VALUE!</v>
      </c>
    </row>
    <row r="183" spans="1:9" ht="30.75" customHeight="1">
      <c r="A183" s="10" t="s">
        <v>118</v>
      </c>
      <c r="B183" s="15" t="s">
        <v>309</v>
      </c>
      <c r="C183" s="5" t="s">
        <v>118</v>
      </c>
      <c r="D183" s="5">
        <v>6144562</v>
      </c>
      <c r="E183" s="5" t="s">
        <v>118</v>
      </c>
      <c r="F183" s="5">
        <v>5380000000</v>
      </c>
      <c r="G183" s="11">
        <f>VALUE(MID(B183,13,4))</f>
        <v>0.005</v>
      </c>
      <c r="H183" s="5" t="str">
        <f>E183</f>
        <v>Sierra Leone </v>
      </c>
      <c r="I183" s="6">
        <f>(F183*G183)/(D183*0.1)</f>
        <v>43.77854760030088</v>
      </c>
    </row>
    <row r="184" spans="1:9" ht="30.75" customHeight="1">
      <c r="A184" s="10" t="s">
        <v>310</v>
      </c>
      <c r="B184" s="15" t="s">
        <v>125</v>
      </c>
      <c r="C184" s="5" t="s">
        <v>310</v>
      </c>
      <c r="D184" s="5">
        <v>4553009</v>
      </c>
      <c r="E184" s="5" t="s">
        <v>310</v>
      </c>
      <c r="F184" s="5">
        <v>138600000000</v>
      </c>
      <c r="G184" s="11" t="e">
        <f>VALUE(MID(B184,13,4))</f>
        <v>#VALUE!</v>
      </c>
      <c r="H184" s="5" t="str">
        <f>E184</f>
        <v>Singapore </v>
      </c>
      <c r="I184" s="6" t="e">
        <f>(F184*G184)/(D184*0.1)</f>
        <v>#VALUE!</v>
      </c>
    </row>
    <row r="185" spans="1:9" ht="30.75" customHeight="1">
      <c r="A185" s="10" t="s">
        <v>29</v>
      </c>
      <c r="B185" s="15" t="s">
        <v>311</v>
      </c>
      <c r="C185" s="5" t="s">
        <v>29</v>
      </c>
      <c r="D185" s="5">
        <v>5447502</v>
      </c>
      <c r="E185" s="5" t="s">
        <v>29</v>
      </c>
      <c r="F185" s="5">
        <v>96350000000</v>
      </c>
      <c r="G185" s="11">
        <f>VALUE(MID(B185,13,4))</f>
        <v>0.031000000000000003</v>
      </c>
      <c r="H185" s="5" t="str">
        <f>E185</f>
        <v>Slovakia </v>
      </c>
      <c r="I185" s="6">
        <f>(F185*G185)/(D185*0.1)</f>
        <v>5482.971828188406</v>
      </c>
    </row>
    <row r="186" spans="1:9" ht="30.75" customHeight="1">
      <c r="A186" s="10" t="s">
        <v>15</v>
      </c>
      <c r="B186" s="15" t="s">
        <v>312</v>
      </c>
      <c r="C186" s="5" t="s">
        <v>15</v>
      </c>
      <c r="D186" s="5">
        <v>2009245</v>
      </c>
      <c r="E186" s="5" t="s">
        <v>15</v>
      </c>
      <c r="F186" s="5">
        <v>47120000000</v>
      </c>
      <c r="G186" s="11">
        <f>VALUE(MID(B186,13,4))</f>
        <v>0.036000000000000004</v>
      </c>
      <c r="H186" s="5" t="str">
        <f>E186</f>
        <v>Slovenia </v>
      </c>
      <c r="I186" s="6">
        <f>(F186*G186)/(D186*0.1)</f>
        <v>8442.574200757002</v>
      </c>
    </row>
    <row r="187" spans="1:9" ht="30.75" customHeight="1">
      <c r="A187" s="10" t="s">
        <v>313</v>
      </c>
      <c r="B187" s="15" t="s">
        <v>125</v>
      </c>
      <c r="C187" s="5" t="s">
        <v>313</v>
      </c>
      <c r="D187" s="5">
        <v>566842</v>
      </c>
      <c r="E187" s="5" t="s">
        <v>313</v>
      </c>
      <c r="F187" s="5">
        <v>800000000</v>
      </c>
      <c r="G187" s="11" t="e">
        <f>VALUE(MID(B187,13,4))</f>
        <v>#VALUE!</v>
      </c>
      <c r="H187" s="5" t="str">
        <f>E187</f>
        <v>Solomon Islands </v>
      </c>
      <c r="I187" s="6" t="e">
        <f>(F187*G187)/(D187*0.1)</f>
        <v>#VALUE!</v>
      </c>
    </row>
    <row r="188" spans="1:9" ht="30.75" customHeight="1">
      <c r="A188" s="10" t="s">
        <v>314</v>
      </c>
      <c r="B188" s="15" t="s">
        <v>125</v>
      </c>
      <c r="C188" s="5" t="s">
        <v>314</v>
      </c>
      <c r="D188" s="5">
        <v>9118773</v>
      </c>
      <c r="E188" s="5" t="s">
        <v>314</v>
      </c>
      <c r="F188" s="5">
        <v>5023000000</v>
      </c>
      <c r="G188" s="11" t="e">
        <f>VALUE(MID(B188,13,4))</f>
        <v>#VALUE!</v>
      </c>
      <c r="H188" s="5" t="str">
        <f>E188</f>
        <v>Somalia </v>
      </c>
      <c r="I188" s="6" t="e">
        <f>(F188*G188)/(D188*0.1)</f>
        <v>#VALUE!</v>
      </c>
    </row>
    <row r="189" spans="1:9" ht="30.75" customHeight="1">
      <c r="A189" s="10" t="s">
        <v>58</v>
      </c>
      <c r="B189" s="15" t="s">
        <v>315</v>
      </c>
      <c r="C189" s="5" t="s">
        <v>58</v>
      </c>
      <c r="D189" s="5">
        <v>43997828</v>
      </c>
      <c r="E189" s="5" t="s">
        <v>58</v>
      </c>
      <c r="F189" s="5">
        <v>576400000000</v>
      </c>
      <c r="G189" s="11">
        <f>VALUE(MID(B189,13,4))</f>
        <v>0.011000000000000001</v>
      </c>
      <c r="H189" s="5" t="str">
        <f>E189</f>
        <v>South Africa </v>
      </c>
      <c r="I189" s="6">
        <f>(F189*G189)/(D189*0.1)</f>
        <v>1441.0711365115571</v>
      </c>
    </row>
    <row r="190" spans="1:9" ht="30.75" customHeight="1">
      <c r="A190" s="10" t="s">
        <v>18</v>
      </c>
      <c r="B190" s="15" t="s">
        <v>316</v>
      </c>
      <c r="C190" s="5" t="s">
        <v>18</v>
      </c>
      <c r="D190" s="5">
        <v>40448191</v>
      </c>
      <c r="E190" s="5" t="s">
        <v>18</v>
      </c>
      <c r="F190" s="5">
        <v>1070000000000</v>
      </c>
      <c r="G190" s="11">
        <f>VALUE(MID(B190,13,4))</f>
        <v>0.027999999999999997</v>
      </c>
      <c r="H190" s="5" t="str">
        <f>E190</f>
        <v>Spain </v>
      </c>
      <c r="I190" s="6">
        <f>(F190*G190)/(D190*0.1)</f>
        <v>7407.006162525289</v>
      </c>
    </row>
    <row r="191" spans="1:9" ht="30.75" customHeight="1">
      <c r="A191" s="10" t="s">
        <v>90</v>
      </c>
      <c r="B191" s="15" t="s">
        <v>317</v>
      </c>
      <c r="C191" s="5" t="s">
        <v>90</v>
      </c>
      <c r="D191" s="5">
        <v>20926315</v>
      </c>
      <c r="E191" s="5" t="s">
        <v>90</v>
      </c>
      <c r="F191" s="5">
        <v>93330000000</v>
      </c>
      <c r="G191" s="11">
        <f>VALUE(MID(B191,13,4))</f>
        <v>0.011000000000000001</v>
      </c>
      <c r="H191" s="5" t="str">
        <f>E191</f>
        <v>Sri Lanka </v>
      </c>
      <c r="I191" s="6">
        <f>(F191*G191)/(D191*0.1)</f>
        <v>490.592825349327</v>
      </c>
    </row>
    <row r="192" spans="1:9" ht="30.75" customHeight="1">
      <c r="A192" s="10" t="s">
        <v>318</v>
      </c>
      <c r="B192" s="15" t="s">
        <v>125</v>
      </c>
      <c r="C192" s="5" t="s">
        <v>318</v>
      </c>
      <c r="D192" s="5">
        <v>39379358</v>
      </c>
      <c r="E192" s="5" t="s">
        <v>318</v>
      </c>
      <c r="F192" s="5">
        <v>96010000000</v>
      </c>
      <c r="G192" s="11" t="e">
        <f>VALUE(MID(B192,13,4))</f>
        <v>#VALUE!</v>
      </c>
      <c r="H192" s="5" t="str">
        <f>E192</f>
        <v>Sudan </v>
      </c>
      <c r="I192" s="6" t="e">
        <f>(F192*G192)/(D192*0.1)</f>
        <v>#VALUE!</v>
      </c>
    </row>
    <row r="193" spans="1:9" ht="30.75" customHeight="1">
      <c r="A193" s="10" t="s">
        <v>319</v>
      </c>
      <c r="B193" s="15" t="s">
        <v>125</v>
      </c>
      <c r="C193" s="5" t="s">
        <v>319</v>
      </c>
      <c r="D193" s="5">
        <v>470784</v>
      </c>
      <c r="E193" s="5" t="s">
        <v>319</v>
      </c>
      <c r="F193" s="5">
        <v>3098000000</v>
      </c>
      <c r="G193" s="11" t="e">
        <f>VALUE(MID(B193,13,4))</f>
        <v>#VALUE!</v>
      </c>
      <c r="H193" s="5" t="str">
        <f>E193</f>
        <v>Suriname </v>
      </c>
      <c r="I193" s="6" t="e">
        <f>(F193*G193)/(D193*0.1)</f>
        <v>#VALUE!</v>
      </c>
    </row>
    <row r="194" spans="1:9" ht="30.75" customHeight="1">
      <c r="A194" s="10" t="s">
        <v>87</v>
      </c>
      <c r="B194" s="15" t="s">
        <v>320</v>
      </c>
      <c r="C194" s="5" t="s">
        <v>87</v>
      </c>
      <c r="D194" s="5">
        <v>1133066</v>
      </c>
      <c r="E194" s="5" t="s">
        <v>87</v>
      </c>
      <c r="F194" s="5">
        <v>5910000000</v>
      </c>
      <c r="G194" s="11">
        <f>VALUE(MID(B194,13,4))</f>
        <v>0.01</v>
      </c>
      <c r="H194" s="5" t="str">
        <f>E194</f>
        <v>Swaziland </v>
      </c>
      <c r="I194" s="6">
        <f>(F194*G194)/(D194*0.1)</f>
        <v>521.5936229663585</v>
      </c>
    </row>
    <row r="195" spans="1:9" ht="30.75" customHeight="1">
      <c r="A195" s="10" t="s">
        <v>6</v>
      </c>
      <c r="B195" s="15" t="s">
        <v>321</v>
      </c>
      <c r="C195" s="5" t="s">
        <v>6</v>
      </c>
      <c r="D195" s="5">
        <v>9031088</v>
      </c>
      <c r="E195" s="5" t="s">
        <v>6</v>
      </c>
      <c r="F195" s="5">
        <v>285100000000</v>
      </c>
      <c r="G195" s="11">
        <f>VALUE(MID(B195,13,4))</f>
        <v>0.037000000000000005</v>
      </c>
      <c r="H195" s="5" t="str">
        <f>E195</f>
        <v>Sweden </v>
      </c>
      <c r="I195" s="6">
        <f>(F195*G195)/(D195*0.1)</f>
        <v>11680.430973543831</v>
      </c>
    </row>
    <row r="196" spans="1:9" ht="30.75" customHeight="1">
      <c r="A196" s="10" t="s">
        <v>13</v>
      </c>
      <c r="B196" s="15" t="s">
        <v>322</v>
      </c>
      <c r="C196" s="5" t="s">
        <v>13</v>
      </c>
      <c r="D196" s="5">
        <v>7554661</v>
      </c>
      <c r="E196" s="5" t="s">
        <v>13</v>
      </c>
      <c r="F196" s="5">
        <v>252900000000</v>
      </c>
      <c r="G196" s="11">
        <f>VALUE(MID(B196,13,4))</f>
        <v>0.026000000000000002</v>
      </c>
      <c r="H196" s="5" t="str">
        <f>E196</f>
        <v>Switzerland </v>
      </c>
      <c r="I196" s="6">
        <f>(F196*G196)/(D196*0.1)</f>
        <v>8703.765794388391</v>
      </c>
    </row>
    <row r="197" spans="1:9" ht="30.75" customHeight="1">
      <c r="A197" s="10" t="s">
        <v>323</v>
      </c>
      <c r="B197" s="15" t="s">
        <v>125</v>
      </c>
      <c r="C197" s="5" t="s">
        <v>323</v>
      </c>
      <c r="D197" s="5">
        <v>19314747</v>
      </c>
      <c r="E197" s="5" t="s">
        <v>323</v>
      </c>
      <c r="F197" s="5">
        <v>75100000000</v>
      </c>
      <c r="G197" s="11" t="e">
        <f>VALUE(MID(B197,13,4))</f>
        <v>#VALUE!</v>
      </c>
      <c r="H197" s="5" t="str">
        <f>E197</f>
        <v>Syria </v>
      </c>
      <c r="I197" s="6" t="e">
        <f>(F197*G197)/(D197*0.1)</f>
        <v>#VALUE!</v>
      </c>
    </row>
    <row r="198" spans="1:9" ht="30.75" customHeight="1">
      <c r="A198" s="10" t="s">
        <v>2</v>
      </c>
      <c r="B198" s="15" t="s">
        <v>324</v>
      </c>
      <c r="C198" s="5" t="s">
        <v>2</v>
      </c>
      <c r="D198" s="5">
        <v>22858872</v>
      </c>
      <c r="E198" s="5" t="s">
        <v>2</v>
      </c>
      <c r="F198" s="5">
        <v>668300000000</v>
      </c>
      <c r="G198" s="11">
        <f>VALUE(MID(B198,13,4))</f>
        <v>0.067</v>
      </c>
      <c r="H198" s="5" t="str">
        <f>E198</f>
        <v>Taiwan </v>
      </c>
      <c r="I198" s="6">
        <f>(F198*G198)/(D198*0.1)</f>
        <v>19588.06191311627</v>
      </c>
    </row>
    <row r="199" spans="1:9" ht="30.75" customHeight="1">
      <c r="A199" s="10" t="s">
        <v>95</v>
      </c>
      <c r="B199" s="15" t="s">
        <v>325</v>
      </c>
      <c r="C199" s="5" t="s">
        <v>95</v>
      </c>
      <c r="D199" s="5">
        <v>7076598</v>
      </c>
      <c r="E199" s="5" t="s">
        <v>95</v>
      </c>
      <c r="F199" s="5">
        <v>9405000000</v>
      </c>
      <c r="G199" s="11">
        <f>VALUE(MID(B199,13,4))</f>
        <v>0.032</v>
      </c>
      <c r="H199" s="5" t="str">
        <f>E199</f>
        <v>Tajikistan </v>
      </c>
      <c r="I199" s="6">
        <f>(F199*G199)/(D199*0.1)</f>
        <v>425.28910077978145</v>
      </c>
    </row>
    <row r="200" spans="1:9" ht="30.75" customHeight="1">
      <c r="A200" s="10" t="s">
        <v>111</v>
      </c>
      <c r="B200" s="15" t="s">
        <v>326</v>
      </c>
      <c r="C200" s="5" t="s">
        <v>111</v>
      </c>
      <c r="D200" s="5">
        <v>39384223</v>
      </c>
      <c r="E200" s="5" t="s">
        <v>111</v>
      </c>
      <c r="F200" s="5">
        <v>29250000000</v>
      </c>
      <c r="G200" s="11">
        <f>VALUE(MID(B200,13,4))</f>
        <v>0.027999999999999997</v>
      </c>
      <c r="H200" s="5" t="str">
        <f>E200</f>
        <v>Tanzania </v>
      </c>
      <c r="I200" s="6">
        <f>(F200*G200)/(D200*0.1)</f>
        <v>207.951290545963</v>
      </c>
    </row>
    <row r="201" spans="1:9" ht="30.75" customHeight="1">
      <c r="A201" s="10" t="s">
        <v>41</v>
      </c>
      <c r="B201" s="15" t="s">
        <v>158</v>
      </c>
      <c r="C201" s="5" t="s">
        <v>41</v>
      </c>
      <c r="D201" s="5">
        <v>65068149</v>
      </c>
      <c r="E201" s="5" t="s">
        <v>41</v>
      </c>
      <c r="F201" s="5">
        <v>585900000000</v>
      </c>
      <c r="G201" s="11">
        <f>VALUE(MID(B201,13,4))</f>
        <v>0.027999999999999997</v>
      </c>
      <c r="H201" s="5" t="str">
        <f>E201</f>
        <v>Thailand </v>
      </c>
      <c r="I201" s="6">
        <f>(F201*G201)/(D201*0.1)</f>
        <v>2521.233545463234</v>
      </c>
    </row>
    <row r="202" spans="1:9" ht="30.75" customHeight="1">
      <c r="A202" s="10" t="s">
        <v>327</v>
      </c>
      <c r="B202" s="15" t="s">
        <v>125</v>
      </c>
      <c r="C202" s="5" t="s">
        <v>327</v>
      </c>
      <c r="D202" s="5">
        <v>5701579</v>
      </c>
      <c r="E202" s="5" t="s">
        <v>327</v>
      </c>
      <c r="F202" s="5">
        <v>9248000000</v>
      </c>
      <c r="G202" s="11" t="e">
        <f>VALUE(MID(B202,13,4))</f>
        <v>#VALUE!</v>
      </c>
      <c r="H202" s="5" t="str">
        <f>E202</f>
        <v>Togo </v>
      </c>
      <c r="I202" s="6" t="e">
        <f>(F202*G202)/(D202*0.1)</f>
        <v>#VALUE!</v>
      </c>
    </row>
    <row r="203" spans="1:9" ht="30.75" customHeight="1">
      <c r="A203" s="10" t="s">
        <v>328</v>
      </c>
      <c r="B203" s="15" t="s">
        <v>125</v>
      </c>
      <c r="C203" s="5" t="s">
        <v>328</v>
      </c>
      <c r="D203" s="5">
        <v>116921</v>
      </c>
      <c r="E203" s="5" t="s">
        <v>328</v>
      </c>
      <c r="F203" s="5">
        <v>178500000</v>
      </c>
      <c r="G203" s="11" t="e">
        <f>VALUE(MID(B203,13,4))</f>
        <v>#VALUE!</v>
      </c>
      <c r="H203" s="5" t="str">
        <f>E203</f>
        <v>Tonga </v>
      </c>
      <c r="I203" s="6" t="e">
        <f>(F203*G203)/(D203*0.1)</f>
        <v>#VALUE!</v>
      </c>
    </row>
    <row r="204" spans="1:9" ht="30.75" customHeight="1">
      <c r="A204" s="10" t="s">
        <v>329</v>
      </c>
      <c r="B204" s="15" t="s">
        <v>125</v>
      </c>
      <c r="C204" s="5" t="s">
        <v>329</v>
      </c>
      <c r="D204" s="5">
        <v>1056608</v>
      </c>
      <c r="E204" s="5" t="s">
        <v>329</v>
      </c>
      <c r="F204" s="5">
        <v>20990000000</v>
      </c>
      <c r="G204" s="11" t="e">
        <f>VALUE(MID(B204,13,4))</f>
        <v>#VALUE!</v>
      </c>
      <c r="H204" s="5" t="str">
        <f>E204</f>
        <v>Trinidad and Tobago </v>
      </c>
      <c r="I204" s="6" t="e">
        <f>(F204*G204)/(D204*0.1)</f>
        <v>#VALUE!</v>
      </c>
    </row>
    <row r="205" spans="1:9" ht="30.75" customHeight="1">
      <c r="A205" s="10" t="s">
        <v>49</v>
      </c>
      <c r="B205" s="15" t="s">
        <v>330</v>
      </c>
      <c r="C205" s="5" t="s">
        <v>49</v>
      </c>
      <c r="D205" s="5">
        <v>10276158</v>
      </c>
      <c r="E205" s="5" t="s">
        <v>49</v>
      </c>
      <c r="F205" s="5">
        <v>87880000000</v>
      </c>
      <c r="G205" s="11">
        <f>VALUE(MID(B205,13,4))</f>
        <v>0.023</v>
      </c>
      <c r="H205" s="5" t="str">
        <f>E205</f>
        <v>Tunisia </v>
      </c>
      <c r="I205" s="6">
        <f>(F205*G205)/(D205*0.1)</f>
        <v>1966.9218787799875</v>
      </c>
    </row>
    <row r="206" spans="1:9" ht="30.75" customHeight="1">
      <c r="A206" s="10" t="s">
        <v>47</v>
      </c>
      <c r="B206" s="15" t="s">
        <v>331</v>
      </c>
      <c r="C206" s="5" t="s">
        <v>47</v>
      </c>
      <c r="D206" s="5">
        <v>71158647</v>
      </c>
      <c r="E206" s="5" t="s">
        <v>47</v>
      </c>
      <c r="F206" s="5">
        <v>627200000000</v>
      </c>
      <c r="G206" s="11">
        <f>VALUE(MID(B206,13,4))</f>
        <v>0.023</v>
      </c>
      <c r="H206" s="5" t="str">
        <f>E206</f>
        <v>Turkey </v>
      </c>
      <c r="I206" s="6">
        <f>(F206*G206)/(D206*0.1)</f>
        <v>2027.2448406727012</v>
      </c>
    </row>
    <row r="207" spans="1:9" ht="30.75" customHeight="1">
      <c r="A207" s="10" t="s">
        <v>43</v>
      </c>
      <c r="B207" s="15" t="s">
        <v>332</v>
      </c>
      <c r="C207" s="5" t="s">
        <v>43</v>
      </c>
      <c r="D207" s="5">
        <v>5097028</v>
      </c>
      <c r="E207" s="5" t="s">
        <v>43</v>
      </c>
      <c r="F207" s="5">
        <v>45110000000</v>
      </c>
      <c r="G207" s="11">
        <f>VALUE(MID(B207,13,4))</f>
        <v>0.026000000000000002</v>
      </c>
      <c r="H207" s="5" t="str">
        <f>E207</f>
        <v>Turkmenistan </v>
      </c>
      <c r="I207" s="6">
        <f>(F207*G207)/(D207*0.1)</f>
        <v>2301.0664253757286</v>
      </c>
    </row>
    <row r="208" spans="1:9" ht="30.75" customHeight="1">
      <c r="A208" s="10" t="s">
        <v>333</v>
      </c>
      <c r="B208" s="15" t="s">
        <v>125</v>
      </c>
      <c r="C208" s="5" t="s">
        <v>333</v>
      </c>
      <c r="D208" s="5">
        <v>21746</v>
      </c>
      <c r="E208" s="5" t="s">
        <v>333</v>
      </c>
      <c r="F208" s="5">
        <v>216000000</v>
      </c>
      <c r="G208" s="11" t="e">
        <f>VALUE(MID(B208,13,4))</f>
        <v>#VALUE!</v>
      </c>
      <c r="H208" s="5" t="str">
        <f>E208</f>
        <v>Turks and Caicos Islands </v>
      </c>
      <c r="I208" s="6" t="e">
        <f>(F208*G208)/(D208*0.1)</f>
        <v>#VALUE!</v>
      </c>
    </row>
    <row r="209" spans="1:9" ht="30.75" customHeight="1">
      <c r="A209" s="10" t="s">
        <v>334</v>
      </c>
      <c r="B209" s="15" t="s">
        <v>125</v>
      </c>
      <c r="C209" s="5" t="s">
        <v>334</v>
      </c>
      <c r="D209" s="5">
        <v>11992</v>
      </c>
      <c r="E209" s="5" t="s">
        <v>334</v>
      </c>
      <c r="F209" s="5">
        <v>14940000</v>
      </c>
      <c r="G209" s="11" t="e">
        <f>VALUE(MID(B209,13,4))</f>
        <v>#VALUE!</v>
      </c>
      <c r="H209" s="5" t="str">
        <f>E209</f>
        <v>Tuvalu </v>
      </c>
      <c r="I209" s="6" t="e">
        <f>(F209*G209)/(D209*0.1)</f>
        <v>#VALUE!</v>
      </c>
    </row>
    <row r="210" spans="1:9" ht="30.75" customHeight="1">
      <c r="A210" s="10" t="s">
        <v>79</v>
      </c>
      <c r="B210" s="15" t="s">
        <v>335</v>
      </c>
      <c r="C210" s="5" t="s">
        <v>79</v>
      </c>
      <c r="D210" s="5">
        <v>30262610</v>
      </c>
      <c r="E210" s="5" t="s">
        <v>79</v>
      </c>
      <c r="F210" s="5">
        <v>51890000000</v>
      </c>
      <c r="G210" s="11">
        <f>VALUE(MID(B210,13,4))</f>
        <v>0.04</v>
      </c>
      <c r="H210" s="5" t="str">
        <f>E210</f>
        <v>Uganda </v>
      </c>
      <c r="I210" s="6">
        <f>(F210*G210)/(D210*0.1)</f>
        <v>685.8628518822402</v>
      </c>
    </row>
    <row r="211" spans="1:9" ht="30.75" customHeight="1">
      <c r="A211" s="10" t="s">
        <v>40</v>
      </c>
      <c r="B211" s="15" t="s">
        <v>336</v>
      </c>
      <c r="C211" s="5" t="s">
        <v>40</v>
      </c>
      <c r="D211" s="5">
        <v>46299862</v>
      </c>
      <c r="E211" s="5" t="s">
        <v>40</v>
      </c>
      <c r="F211" s="5">
        <v>355800000000</v>
      </c>
      <c r="G211" s="11">
        <f>VALUE(MID(B211,13,4))</f>
        <v>0.034</v>
      </c>
      <c r="H211" s="5" t="str">
        <f>E211</f>
        <v>Ukraine </v>
      </c>
      <c r="I211" s="6">
        <f>(F211*G211)/(D211*0.1)</f>
        <v>2612.793964699074</v>
      </c>
    </row>
    <row r="212" spans="1:9" ht="30.75" customHeight="1">
      <c r="A212" s="10" t="s">
        <v>337</v>
      </c>
      <c r="B212" s="15" t="s">
        <v>125</v>
      </c>
      <c r="C212" s="5" t="s">
        <v>337</v>
      </c>
      <c r="D212" s="5">
        <v>4444011</v>
      </c>
      <c r="E212" s="5" t="s">
        <v>337</v>
      </c>
      <c r="F212" s="5">
        <v>129400000000</v>
      </c>
      <c r="G212" s="11" t="e">
        <f>VALUE(MID(B212,13,4))</f>
        <v>#VALUE!</v>
      </c>
      <c r="H212" s="5" t="str">
        <f>E212</f>
        <v>United Arab Emirates </v>
      </c>
      <c r="I212" s="6" t="e">
        <f>(F212*G212)/(D212*0.1)</f>
        <v>#VALUE!</v>
      </c>
    </row>
    <row r="213" spans="1:9" ht="30.75" customHeight="1">
      <c r="A213" s="10" t="s">
        <v>23</v>
      </c>
      <c r="B213" s="15" t="s">
        <v>338</v>
      </c>
      <c r="C213" s="5" t="s">
        <v>23</v>
      </c>
      <c r="D213" s="5">
        <v>60776238</v>
      </c>
      <c r="E213" s="5" t="s">
        <v>23</v>
      </c>
      <c r="F213" s="5">
        <v>1903000000000</v>
      </c>
      <c r="G213" s="11">
        <f>VALUE(MID(B213,13,4))</f>
        <v>0.021</v>
      </c>
      <c r="H213" s="5" t="str">
        <f>E213</f>
        <v>United Kingdom </v>
      </c>
      <c r="I213" s="6">
        <f>(F213*G213)/(D213*0.1)</f>
        <v>6575.4316678830955</v>
      </c>
    </row>
    <row r="214" spans="1:9" ht="30.75" customHeight="1">
      <c r="A214" s="10" t="s">
        <v>16</v>
      </c>
      <c r="B214" s="15" t="s">
        <v>339</v>
      </c>
      <c r="C214" s="5" t="s">
        <v>16</v>
      </c>
      <c r="D214" s="5">
        <v>301139947</v>
      </c>
      <c r="E214" s="5" t="s">
        <v>16</v>
      </c>
      <c r="F214" s="5">
        <v>12980000000000</v>
      </c>
      <c r="G214" s="11">
        <f>VALUE(MID(B214,13,4))</f>
        <v>0.018000000000000002</v>
      </c>
      <c r="H214" s="5" t="str">
        <f>E214</f>
        <v>United States </v>
      </c>
      <c r="I214" s="6">
        <f>(F214*G214)/(D214*0.1)</f>
        <v>7758.518998477475</v>
      </c>
    </row>
    <row r="215" spans="1:9" ht="30.75" customHeight="1">
      <c r="A215" s="10" t="s">
        <v>35</v>
      </c>
      <c r="B215" s="15" t="s">
        <v>340</v>
      </c>
      <c r="C215" s="5" t="s">
        <v>35</v>
      </c>
      <c r="D215" s="5">
        <v>3460607</v>
      </c>
      <c r="E215" s="5" t="s">
        <v>35</v>
      </c>
      <c r="F215" s="5">
        <v>36560000000</v>
      </c>
      <c r="G215" s="11">
        <f>VALUE(MID(B215,13,4))</f>
        <v>0.037000000000000005</v>
      </c>
      <c r="H215" s="5" t="str">
        <f>E215</f>
        <v>Uruguay </v>
      </c>
      <c r="I215" s="6">
        <f>(F215*G215)/(D215*0.1)</f>
        <v>3908.909621924709</v>
      </c>
    </row>
    <row r="216" spans="1:9" ht="30.75" customHeight="1">
      <c r="A216" s="10" t="s">
        <v>78</v>
      </c>
      <c r="B216" s="15" t="s">
        <v>341</v>
      </c>
      <c r="C216" s="5" t="s">
        <v>78</v>
      </c>
      <c r="D216" s="5">
        <v>27780059</v>
      </c>
      <c r="E216" s="5" t="s">
        <v>78</v>
      </c>
      <c r="F216" s="5">
        <v>54810000000</v>
      </c>
      <c r="G216" s="11">
        <f>VALUE(MID(B216,13,4))</f>
        <v>0.036000000000000004</v>
      </c>
      <c r="H216" s="5" t="str">
        <f>E216</f>
        <v>Uzbekistan </v>
      </c>
      <c r="I216" s="6">
        <f>(F216*G216)/(D216*0.1)</f>
        <v>710.2792690253106</v>
      </c>
    </row>
    <row r="217" spans="1:9" ht="30.75" customHeight="1">
      <c r="A217" s="10" t="s">
        <v>342</v>
      </c>
      <c r="B217" s="15" t="s">
        <v>125</v>
      </c>
      <c r="C217" s="5" t="s">
        <v>342</v>
      </c>
      <c r="D217" s="5">
        <v>211971</v>
      </c>
      <c r="E217" s="5" t="s">
        <v>342</v>
      </c>
      <c r="F217" s="5">
        <v>276300000</v>
      </c>
      <c r="G217" s="11" t="e">
        <f>VALUE(MID(B217,13,4))</f>
        <v>#VALUE!</v>
      </c>
      <c r="H217" s="5" t="str">
        <f>E217</f>
        <v>Vanuatu </v>
      </c>
      <c r="I217" s="6" t="e">
        <f>(F217*G217)/(D217*0.1)</f>
        <v>#VALUE!</v>
      </c>
    </row>
    <row r="218" spans="1:9" ht="30.75" customHeight="1">
      <c r="A218" s="10" t="s">
        <v>86</v>
      </c>
      <c r="B218" s="15" t="s">
        <v>343</v>
      </c>
      <c r="C218" s="5" t="s">
        <v>86</v>
      </c>
      <c r="D218" s="5">
        <v>26023528</v>
      </c>
      <c r="E218" s="5" t="s">
        <v>86</v>
      </c>
      <c r="F218" s="5">
        <v>176400000000</v>
      </c>
      <c r="G218" s="11">
        <f>VALUE(MID(B218,13,4))</f>
        <v>0.008</v>
      </c>
      <c r="H218" s="5" t="str">
        <f>E218</f>
        <v>Venezuela </v>
      </c>
      <c r="I218" s="6">
        <f>(F218*G218)/(D218*0.1)</f>
        <v>542.2785104310223</v>
      </c>
    </row>
    <row r="219" spans="1:9" ht="30.75" customHeight="1">
      <c r="A219" s="10" t="s">
        <v>66</v>
      </c>
      <c r="B219" s="15" t="s">
        <v>344</v>
      </c>
      <c r="C219" s="5" t="s">
        <v>66</v>
      </c>
      <c r="D219" s="5">
        <v>85262356</v>
      </c>
      <c r="E219" s="5" t="s">
        <v>66</v>
      </c>
      <c r="F219" s="5">
        <v>258600000000</v>
      </c>
      <c r="G219" s="11">
        <f>VALUE(MID(B219,13,4))</f>
        <v>0.036000000000000004</v>
      </c>
      <c r="H219" s="5" t="str">
        <f>E219</f>
        <v>Vietnam </v>
      </c>
      <c r="I219" s="6">
        <f>(F219*G219)/(D219*0.1)</f>
        <v>1091.8769357018475</v>
      </c>
    </row>
    <row r="220" spans="1:9" ht="30.75" customHeight="1">
      <c r="A220" s="10" t="s">
        <v>345</v>
      </c>
      <c r="B220" s="15" t="s">
        <v>125</v>
      </c>
      <c r="C220" s="5" t="s">
        <v>345</v>
      </c>
      <c r="D220" s="5">
        <v>108448</v>
      </c>
      <c r="E220" s="5" t="s">
        <v>345</v>
      </c>
      <c r="F220" s="5">
        <v>1577000000</v>
      </c>
      <c r="G220" s="11" t="e">
        <f>VALUE(MID(B220,13,4))</f>
        <v>#VALUE!</v>
      </c>
      <c r="H220" s="5" t="str">
        <f>E220</f>
        <v>Virgin Islands </v>
      </c>
      <c r="I220" s="6" t="e">
        <f>(F220*G220)/(D220*0.1)</f>
        <v>#VALUE!</v>
      </c>
    </row>
    <row r="221" spans="1:9" ht="30.75" customHeight="1">
      <c r="A221" s="10" t="s">
        <v>346</v>
      </c>
      <c r="B221" s="15" t="s">
        <v>125</v>
      </c>
      <c r="C221" s="5" t="s">
        <v>346</v>
      </c>
      <c r="D221" s="5">
        <v>16309</v>
      </c>
      <c r="E221" s="5" t="s">
        <v>346</v>
      </c>
      <c r="F221" s="5">
        <v>60000000</v>
      </c>
      <c r="G221" s="11" t="e">
        <f>VALUE(MID(B221,13,4))</f>
        <v>#VALUE!</v>
      </c>
      <c r="H221" s="5" t="str">
        <f>E221</f>
        <v>Wallis and Futuna </v>
      </c>
      <c r="I221" s="6" t="e">
        <f>(F221*G221)/(D221*0.1)</f>
        <v>#VALUE!</v>
      </c>
    </row>
    <row r="222" spans="1:9" ht="30.75" customHeight="1">
      <c r="A222" s="10" t="s">
        <v>347</v>
      </c>
      <c r="B222" s="15" t="s">
        <v>125</v>
      </c>
      <c r="C222" s="5" t="s">
        <v>347</v>
      </c>
      <c r="D222" s="5">
        <v>2535927</v>
      </c>
      <c r="E222" s="5" t="s">
        <v>347</v>
      </c>
      <c r="F222" s="5">
        <v>5327000000</v>
      </c>
      <c r="G222" s="11" t="e">
        <f>VALUE(MID(B222,13,4))</f>
        <v>#VALUE!</v>
      </c>
      <c r="H222" s="5" t="str">
        <f>E222</f>
        <v>West Bank </v>
      </c>
      <c r="I222" s="6" t="e">
        <f>(F222*G222)/(D222*0.1)</f>
        <v>#VALUE!</v>
      </c>
    </row>
    <row r="223" spans="1:9" ht="30.75" customHeight="1">
      <c r="A223" s="10" t="s">
        <v>42</v>
      </c>
      <c r="B223" s="15" t="s">
        <v>348</v>
      </c>
      <c r="C223" s="5" t="s">
        <v>42</v>
      </c>
      <c r="D223" s="5">
        <v>6602224175</v>
      </c>
      <c r="E223" s="5" t="s">
        <v>42</v>
      </c>
      <c r="F223" s="5">
        <v>65000000000000</v>
      </c>
      <c r="G223" s="11">
        <f>VALUE(MID(B223,13,4))</f>
        <v>0.025</v>
      </c>
      <c r="H223" s="5" t="str">
        <f>E223</f>
        <v>World </v>
      </c>
      <c r="I223" s="6">
        <f>(F223*G223)/(D223*0.1)</f>
        <v>2461.291766119105</v>
      </c>
    </row>
    <row r="224" spans="1:9" ht="30.75" customHeight="1">
      <c r="A224" s="10" t="s">
        <v>103</v>
      </c>
      <c r="B224" s="15" t="s">
        <v>349</v>
      </c>
      <c r="C224" s="5" t="s">
        <v>103</v>
      </c>
      <c r="D224" s="5">
        <v>22230531</v>
      </c>
      <c r="E224" s="5" t="s">
        <v>103</v>
      </c>
      <c r="F224" s="5">
        <v>20380000000</v>
      </c>
      <c r="G224" s="11">
        <f>VALUE(MID(B224,13,4))</f>
        <v>0.03</v>
      </c>
      <c r="H224" s="5" t="str">
        <f>E224</f>
        <v>Yemen </v>
      </c>
      <c r="I224" s="6">
        <f>(F224*G224)/(D224*0.1)</f>
        <v>275.0271687167526</v>
      </c>
    </row>
    <row r="225" spans="1:9" ht="30.75" customHeight="1">
      <c r="A225" s="10" t="s">
        <v>115</v>
      </c>
      <c r="B225" s="15" t="s">
        <v>350</v>
      </c>
      <c r="C225" s="5" t="s">
        <v>115</v>
      </c>
      <c r="D225" s="5">
        <v>11477447</v>
      </c>
      <c r="E225" s="5" t="s">
        <v>115</v>
      </c>
      <c r="F225" s="5">
        <v>11510000000</v>
      </c>
      <c r="G225" s="11">
        <f>VALUE(MID(B225,13,4))</f>
        <v>0.011000000000000001</v>
      </c>
      <c r="H225" s="5" t="str">
        <f>E225</f>
        <v>Zambia </v>
      </c>
      <c r="I225" s="6">
        <f>(F225*G225)/(D225*0.1)</f>
        <v>110.31198837163005</v>
      </c>
    </row>
    <row r="226" spans="1:9" ht="30.75" customHeight="1">
      <c r="A226" s="10" t="s">
        <v>97</v>
      </c>
      <c r="B226" s="15" t="s">
        <v>351</v>
      </c>
      <c r="C226" s="5" t="s">
        <v>97</v>
      </c>
      <c r="D226" s="5">
        <v>12311143</v>
      </c>
      <c r="E226" s="5" t="s">
        <v>97</v>
      </c>
      <c r="F226" s="5">
        <v>25050000000</v>
      </c>
      <c r="G226" s="11">
        <f>VALUE(MID(B226,13,4))</f>
        <v>0.02</v>
      </c>
      <c r="H226" s="5" t="str">
        <f>E226</f>
        <v>Zimbabwe </v>
      </c>
      <c r="I226" s="6">
        <f>(F226*G226)/(D226*0.1)</f>
        <v>406.9484043845482</v>
      </c>
    </row>
    <row r="227" spans="2:9" ht="30.75" customHeight="1">
      <c r="B227"/>
      <c r="C227"/>
      <c r="D227"/>
      <c r="E227"/>
      <c r="F227"/>
      <c r="G227"/>
      <c r="H227"/>
      <c r="I227"/>
    </row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47" ht="30.75" customHeight="1"/>
    <row r="253" ht="30.75" customHeight="1"/>
    <row r="258" ht="30.75" customHeight="1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Castle</dc:creator>
  <cp:keywords/>
  <dc:description/>
  <cp:lastModifiedBy/>
  <cp:lastPrinted>1601-01-01T00:06:07Z</cp:lastPrinted>
  <dcterms:created xsi:type="dcterms:W3CDTF">2007-05-31T06:13:21Z</dcterms:created>
  <dcterms:modified xsi:type="dcterms:W3CDTF">1601-01-01T00:06:07Z</dcterms:modified>
  <cp:category/>
  <cp:version/>
  <cp:contentType/>
  <cp:contentStatus/>
  <cp:revision>1</cp:revision>
</cp:coreProperties>
</file>